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am" state="visible" r:id="rId4"/>
    <sheet sheetId="2" name="Planung" state="visible" r:id="rId5"/>
    <sheet sheetId="3" name="Beispiel Team" state="visible" r:id="rId6"/>
    <sheet sheetId="4" name="Beispiel Planung" state="visible" r:id="rId7"/>
    <sheet sheetId="5" name="Anleitung" state="visible" r:id="rId8"/>
  </sheets>
  <definedNames>
    <definedName name="_xlnm.Print_Area" localSheetId="0">'Team'!$A1:$F35</definedName>
    <definedName name="_xlnm.Print_Area" localSheetId="1">'Planung'!$A1:$AC163</definedName>
    <definedName name="_xlnm.Print_Titles" localSheetId="1">'Planung'!$7:$8</definedName>
    <definedName name="_xlnm.Print_Area" localSheetId="2">'Beispiel Team'!$A1:$F35</definedName>
    <definedName name="_xlnm.Print_Area" localSheetId="3">'Beispiel Planung'!$A1:$AC163</definedName>
    <definedName name="_xlnm.Print_Titles" localSheetId="3">'Beispiel Planung'!$7:$8</definedName>
  </definedNames>
  <calcPr calcId="171027" fullCalcOnLoad="1"/>
</workbook>
</file>

<file path=xl/comments1.xml><?xml version="1.0" encoding="utf-8"?>
<comments xmlns="http://schemas.openxmlformats.org/spreadsheetml/2006/main">
  <authors>
    <author>Author</author>
  </authors>
  <commentList>
    <comment ref="D6" authorId="0">
      <text>
        <r>
          <t>Welcher Teil der Arbeitszeit für Projekte bleibt. Der Rest geht in Führung, Vertrieb, Support oder Verwaltung.</t>
        </r>
      </text>
    </comment>
  </commentList>
</comments>
</file>

<file path=xl/comments2.xml><?xml version="1.0" encoding="utf-8"?>
<comments xmlns="http://schemas.openxmlformats.org/spreadsheetml/2006/main">
  <authors>
    <author>Author</author>
  </authors>
  <commentList>
    <comment ref="B5" authorId="0">
      <text>
        <r>
          <t>Ein beliebiges Datum der ersten Planungswoche. Das Blatt rechnet auf den Montag zurück. Bleibt stehen, bis Sie es ändern.</t>
        </r>
      </text>
    </comment>
    <comment ref="B17" authorId="0">
      <text>
        <r>
          <t>Urlaub, Feiertage, Schulungen, Elternzeit: Stunden, die in der Woche nicht zur Verfügung stehen.</t>
        </r>
      </text>
    </comment>
    <comment ref="B28" authorId="0">
      <text/>
    </comment>
    <comment ref="B39" authorId="0">
      <text/>
    </comment>
    <comment ref="B50" authorId="0">
      <text/>
    </comment>
    <comment ref="B61" authorId="0">
      <text/>
    </comment>
    <comment ref="B72" authorId="0">
      <text/>
    </comment>
    <comment ref="B83" authorId="0">
      <text/>
    </comment>
    <comment ref="B94" authorId="0">
      <text/>
    </comment>
    <comment ref="B105" authorId="0">
      <text/>
    </comment>
    <comment ref="B116" authorId="0">
      <text/>
    </comment>
    <comment ref="B127" authorId="0">
      <text/>
    </comment>
    <comment ref="B138" authorId="0">
      <text/>
    </comment>
  </commentList>
</comments>
</file>

<file path=xl/comments3.xml><?xml version="1.0" encoding="utf-8"?>
<comments xmlns="http://schemas.openxmlformats.org/spreadsheetml/2006/main">
  <authors>
    <author>Author</author>
  </authors>
  <commentList>
    <comment ref="D6" authorId="0">
      <text>
        <r>
          <t>Welcher Teil der Arbeitszeit für Projekte bleibt. Der Rest geht in Führung, Vertrieb, Support oder Verwaltung.</t>
        </r>
      </text>
    </comment>
  </commentList>
</comments>
</file>

<file path=xl/comments4.xml><?xml version="1.0" encoding="utf-8"?>
<comments xmlns="http://schemas.openxmlformats.org/spreadsheetml/2006/main">
  <authors>
    <author>Author</author>
  </authors>
  <commentList>
    <comment ref="B5" authorId="0">
      <text>
        <r>
          <t>Ein beliebiges Datum der ersten Planungswoche. Das Blatt rechnet auf den Montag zurück. Bleibt stehen, bis Sie es ändern.</t>
        </r>
      </text>
    </comment>
    <comment ref="B17" authorId="0">
      <text>
        <r>
          <t>Urlaub, Feiertage, Schulungen, Elternzeit: Stunden, die in der Woche nicht zur Verfügung stehen.</t>
        </r>
      </text>
    </comment>
    <comment ref="B28" authorId="0">
      <text/>
    </comment>
    <comment ref="B39" authorId="0">
      <text/>
    </comment>
    <comment ref="B50" authorId="0">
      <text/>
    </comment>
    <comment ref="B61" authorId="0">
      <text/>
    </comment>
    <comment ref="B72" authorId="0">
      <text/>
    </comment>
    <comment ref="B83" authorId="0">
      <text/>
    </comment>
    <comment ref="B94" authorId="0">
      <text/>
    </comment>
    <comment ref="B105" authorId="0">
      <text/>
    </comment>
    <comment ref="B116" authorId="0">
      <text/>
    </comment>
    <comment ref="B127" authorId="0">
      <text/>
    </comment>
    <comment ref="B138" authorId="0">
      <text/>
    </comment>
  </commentList>
</comments>
</file>

<file path=xl/sharedStrings.xml><?xml version="1.0" encoding="utf-8"?>
<sst xmlns="http://schemas.openxmlformats.org/spreadsheetml/2006/main" count="244" uniqueCount="84">
  <si>
    <t>Team und Projekte</t>
  </si>
  <si>
    <t>Oben das Team mit Wochenstunden und dem Anteil, der für Projekte zur Verfügung steht. Unten die Projekte, die im Planungsblatt zur Auswahl stehen.</t>
  </si>
  <si>
    <t>Weiß: hier eintragen</t>
  </si>
  <si>
    <t>Grau: wird berechnet</t>
  </si>
  <si>
    <t>Name</t>
  </si>
  <si>
    <t>Rolle / Funktion</t>
  </si>
  <si>
    <t>Wochenstunden laut Vertrag</t>
  </si>
  <si>
    <t>Anteil für Projekte</t>
  </si>
  <si>
    <t>Projektstunden je Woche</t>
  </si>
  <si>
    <t>Bemerkung</t>
  </si>
  <si>
    <t>Projekte</t>
  </si>
  <si>
    <t>Projekt (so erscheint es in der Auswahl)</t>
  </si>
  <si>
    <t>Kunde / Auftraggeber</t>
  </si>
  <si>
    <t>Start</t>
  </si>
  <si>
    <t>Ende</t>
  </si>
  <si>
    <t>Geplante Stunden</t>
  </si>
  <si>
    <t>Ressourcenplanung über 26 Wochen</t>
  </si>
  <si>
    <t>Erste Woche eintragen, Kalenderwochen ergeben sich daraus. Je Person geplante Projektstunden und Abwesenheiten eintragen. Kapazität = (Wochenstunden minus Abwesenheit) mal Anteil für Projekte, Auslastung = geplant durch Kapazität. Team und Projekte im Blatt „Team“.</t>
  </si>
  <si>
    <t>Erste Woche (Datum)</t>
  </si>
  <si>
    <t>Auslastung:</t>
  </si>
  <si>
    <t>unter 70 %</t>
  </si>
  <si>
    <t>70 bis 100 %</t>
  </si>
  <si>
    <t>über 100 %</t>
  </si>
  <si>
    <t>! = geplant trotz Abwesenheit</t>
  </si>
  <si>
    <t>Kalenderwoche</t>
  </si>
  <si>
    <t>Person</t>
  </si>
  <si>
    <t>Projekt / Zeile</t>
  </si>
  <si>
    <t>Summe</t>
  </si>
  <si>
    <t>Abwesenheit (Std.)</t>
  </si>
  <si>
    <t>Kapazität (Std.)</t>
  </si>
  <si>
    <t>Geplant (Std.)</t>
  </si>
  <si>
    <t>Auslastung</t>
  </si>
  <si>
    <t>Team gesamt</t>
  </si>
  <si>
    <t>Frei (+) / überplant (−)</t>
  </si>
  <si>
    <t>Stunden je Projekt</t>
  </si>
  <si>
    <t>Team und Projekte (ausgefülltes Beispiel)</t>
  </si>
  <si>
    <t>Jana Weber</t>
  </si>
  <si>
    <t>Geschäftsführung, Projektleitung</t>
  </si>
  <si>
    <t>Tobias Krämer</t>
  </si>
  <si>
    <t>Berater</t>
  </si>
  <si>
    <t>Aylin Demir</t>
  </si>
  <si>
    <t>Beraterin, Schulung (Mo bis Do)</t>
  </si>
  <si>
    <t>Arbeitet Montag bis Donnerstag</t>
  </si>
  <si>
    <t>Lukas Brandt</t>
  </si>
  <si>
    <t>Entwickler Schnittstellen</t>
  </si>
  <si>
    <t>Sophie Lang</t>
  </si>
  <si>
    <t>Datenübernahme, Support</t>
  </si>
  <si>
    <t>Max Hoffmann</t>
  </si>
  <si>
    <t>Werkstudent</t>
  </si>
  <si>
    <t>Klausurphase KW 6 und 7</t>
  </si>
  <si>
    <t>Bauer KG: Nachbetreuung</t>
  </si>
  <si>
    <t>Bauer KG</t>
  </si>
  <si>
    <t>Müller GmbH: Einführung</t>
  </si>
  <si>
    <t>Müller GmbH</t>
  </si>
  <si>
    <t>Schulz AG: DATEV-Schnittstelle</t>
  </si>
  <si>
    <t>Schulz AG</t>
  </si>
  <si>
    <t>Hansen &amp; Partner: Datenübernahme</t>
  </si>
  <si>
    <t>Hansen &amp; Partner</t>
  </si>
  <si>
    <t>Intern: Vertrieb und Angebote</t>
  </si>
  <si>
    <t>Weber IT GmbH</t>
  </si>
  <si>
    <t>Intern: Weiterbildung</t>
  </si>
  <si>
    <t>Ressourcenplanung über 26 Wochen (ausgefülltes Beispiel)</t>
  </si>
  <si>
    <t>Erste Woche eintragen, Kalenderwochen ergeben sich daraus. Je Person geplante Projektstunden und Abwesenheiten eintragen. Kapazität = (Wochenstunden minus Abwesenheit) mal Anteil für Projekte, Auslastung = geplant durch Kapazität. Team und Projekte im Blatt „Beispiel Team“.</t>
  </si>
  <si>
    <t>So nutzen Sie die Ressourcenplanung</t>
  </si>
  <si>
    <t>Die Vorlage zeigt für ein Team bis 12 Personen und 26 Wochen, wer wie viel Zeit für Projekte hat, wie viel davon verplant ist und wo es eng wird. Die Blätter „Beispiel Team“ und „Beispiel Planung“ zeigen einen ausgefüllten Fall.</t>
  </si>
  <si>
    <t>Ausfüllen</t>
  </si>
  <si>
    <t>1. Blatt „Team“: je Person Name, Rolle, Wochenstunden laut Vertrag und den Anteil, der für Projekte bleibt (z. B. 80 %). Darunter die Projekte, die geplant werden sollen.</t>
  </si>
  <si>
    <t>2. Blatt „Planung“: oben die erste Woche eintragen. Die Kalenderwochen und Montage ergeben sich daraus.</t>
  </si>
  <si>
    <t>3. Je Person in den Projektzeilen das Projekt auswählen und die geplanten Stunden je Woche eintragen.</t>
  </si>
  <si>
    <t>4. In der Zeile „Abwesenheit (Std.)“ Urlaub, Feiertage und andere Abwesenheiten in Stunden eintragen. Feiertage trägt das Blatt nicht selbst ein, weil sie je Bundesland und Arbeitstag verschieden zählen.</t>
  </si>
  <si>
    <t>So rechnet das Blatt</t>
  </si>
  <si>
    <t>Kapazität = (Wochenstunden minus Abwesenheit) mal Anteil für Projekte. Wer eine Woche Urlaub hat, hat in dieser Woche keine Kapazität.</t>
  </si>
  <si>
    <t>Auslastung = geplante Stunden geteilt durch Kapazität. Farben: unter 70 % gelb (Luft), 70 bis 100 % grün, über 100 % rot (überplant). Ein rotes ! heißt: Es sind Stunden geplant, obwohl die Person die ganze Woche abwesend ist.</t>
  </si>
  <si>
    <t>Team gesamt summiert Kapazität und geplante Stunden aller Personen. „Stunden je Projekt“ zeigt, wie viele Stunden jedes Projekt je Woche bekommt. Die Projektnamen müssen dafür genau so geschrieben sein wie im Blatt „Team“, am sichersten über die Auswahlliste.</t>
  </si>
  <si>
    <t>Die Kalenderwoche folgt ISO 8601: Woche 1 ist die Woche mit dem ersten Donnerstag des Jahres. 2026 hat deshalb eine KW 53.</t>
  </si>
  <si>
    <t>Gut zu wissen</t>
  </si>
  <si>
    <t>Mehr Projektzeilen für eine Person: eine Zeile im Block markieren, Rechtsklick, „Zellen einfügen“, ganze Zeile. Die Summen rechnen mit, solange die neue Zeile zwischen der ersten Projektzeile und „Abwesenheit“ liegt.</t>
  </si>
  <si>
    <t>Planen Sie nicht auf 100 %. Kurzfristige Anfragen, Abstimmungen und Krankheit brauchen Luft. Viele Teams planen bewusst mit 80 bis 90 % der Kapazität.</t>
  </si>
  <si>
    <t>Die Tabelle zeigt den Plan, nicht die tatsächlich geleisteten Stunden. Den Abgleich mit der Zeiterfassung muss man selbst nachhalten.</t>
  </si>
  <si>
    <t>Mehr Vorlagen und Erklärungen</t>
  </si>
  <si>
    <t>Erklärung und Beispiel zu dieser Vorlage: www.teamspace.de/vorlagen/ressourcenplanung/</t>
  </si>
  <si>
    <t>Alle kostenlosen Vorlagen: www.teamspace.de/vorlagen/</t>
  </si>
  <si>
    <t>Kapazitätsplanung mit Urlaub, Krankheit und Vertragsarbeitszeit: www.teamspace.de/kapazitaetsplanung/</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</si>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</sst>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dd.mm."/>
    <numFmt numFmtId="166" formatCode="0.0"/>
    <numFmt numFmtId="167" formatCode="0.0;-0.0;;@"/>
    <numFmt numFmtId="168" formatCode="0;-0;;@"/>
    <numFmt numFmtId="169" formatCode="0.0;[Red]-0.0"/>
  </numFmts>
  <fonts count="19" x14ac:knownFonts="1">
    <font>
      <color theme="1"/>
      <family val="2"/>
      <scheme val="minor"/>
      <sz val="11"/>
      <name val="Calibri"/>
    </font>
    <font>
      <b/>
      <color rgb="FF0B1220"/>
      <sz val="18"/>
      <name val="Calibri"/>
    </font>
    <font>
      <color rgb="FF4B5563"/>
      <sz val="10"/>
      <name val="Calibri"/>
    </font>
    <font>
      <color rgb="FF4B5563"/>
      <sz val="8"/>
      <name val="Calibri"/>
    </font>
    <font>
      <b/>
      <color rgb="FF1B338B"/>
      <sz val="10"/>
      <name val="Calibri"/>
    </font>
    <font>
      <color rgb="FF0B1220"/>
      <sz val="10"/>
      <name val="Calibri"/>
    </font>
    <font>
      <color rgb="FF1F2937"/>
      <sz val="10"/>
      <name val="Calibri"/>
    </font>
    <font>
      <b/>
      <color rgb="FF1B338B"/>
      <sz val="12"/>
      <name val="Calibri"/>
    </font>
    <font>
      <b/>
      <color rgb="FF4B5563"/>
      <sz val="9"/>
      <name val="Calibri"/>
    </font>
    <font>
      <b/>
      <color rgb="FF92400E"/>
      <sz val="8"/>
      <name val="Calibri"/>
    </font>
    <font>
      <b/>
      <color rgb="FF166534"/>
      <sz val="8"/>
      <name val="Calibri"/>
    </font>
    <font>
      <b/>
      <color rgb="FFB91C1C"/>
      <sz val="8"/>
      <name val="Calibri"/>
    </font>
    <font>
      <b/>
      <color rgb="FF1C2F6F"/>
      <sz val="10"/>
      <name val="Calibri"/>
    </font>
    <font>
      <color rgb="FF4B5563"/>
      <sz val="9"/>
      <name val="Calibri"/>
    </font>
    <font>
      <i/>
      <color rgb="FF1F2937"/>
      <sz val="10"/>
      <name val="Calibri"/>
    </font>
    <font>
      <b/>
      <color rgb="FF1F2937"/>
      <sz val="10"/>
      <name val="Calibri"/>
    </font>
    <font>
      <b/>
      <color rgb="FFFFFFFF"/>
      <sz val="10"/>
      <name val="Calibri"/>
    </font>
    <font>
      <u/>
      <color rgb="FF1F48D8"/>
      <sz val="10"/>
      <name val="Calibri"/>
    </font>
    <font>
      <i/>
      <color rgb="FF4B5563"/>
      <sz val="9"/>
      <name val="Calibri"/>
    </font>
  </fonts>
  <fills count="9">
    <fill>
      <patternFill patternType="none"/>
    </fill>
    <fill>
      <patternFill patternType="gray125"/>
    </fill>
    <fill>
      <patternFill patternType="solid">
        <fgColor rgb="FFF3F4F6"/>
      </patternFill>
    </fill>
    <fill>
      <patternFill patternType="solid">
        <fgColor rgb="FFEEF4FF"/>
      </patternFill>
    </fill>
    <fill>
      <patternFill patternType="solid">
        <fgColor rgb="FFFEF3C7"/>
      </patternFill>
    </fill>
    <fill>
      <patternFill patternType="solid">
        <fgColor rgb="FFDCFCE7"/>
      </patternFill>
    </fill>
    <fill>
      <patternFill patternType="solid">
        <fgColor rgb="FFFEE2E2"/>
      </patternFill>
    </fill>
    <fill>
      <patternFill patternType="solid">
        <fgColor rgb="FFDDE9FF"/>
      </patternFill>
    </fill>
    <fill>
      <patternFill patternType="solid">
        <fgColor rgb="FF1B338B"/>
      </patternFill>
    </fill>
  </fills>
  <borders count="5">
    <border>
      <left/>
      <right/>
      <top/>
      <bottom/>
      <diagonal/>
    </border>
    <border>
      <left style="thin">
        <color rgb="FFD1D5DB"/>
      </left>
      <right style="thin">
        <color rgb="FFD1D5DB"/>
      </right>
      <top style="thin">
        <color rgb="FFD1D5DB"/>
      </top>
      <bottom style="thin">
        <color rgb="FFD1D5DB"/>
      </bottom>
      <diagonal/>
    </border>
    <border>
      <left/>
      <right/>
      <top style="thin">
        <color rgb="FFBCD4FF"/>
      </top>
      <bottom/>
      <diagonal/>
    </border>
    <border>
      <left/>
      <right/>
      <top/>
      <bottom style="medium">
        <color rgb="FFBCD4FF"/>
      </bottom>
      <diagonal/>
    </border>
    <border>
      <left style="thin">
        <color rgb="FFD1D5DB"/>
      </left>
      <right style="thin">
        <color rgb="FFD1D5DB"/>
      </right>
      <top style="thin">
        <color rgb="FFD1D5DB"/>
      </top>
      <bottom style="medium">
        <color rgb="FFBCD4FF"/>
      </bottom>
      <diagonal/>
    </border>
  </borders>
  <cellStyleXfs count="1">
    <xf numFmtId="0" fontId="0" fillId="0" borderId="0"/>
  </cellStyleXfs>
  <cellXfs count="4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3" borderId="1" xfId="0" applyFont="1" applyFill="1" applyBorder="1" applyAlignment="1">
      <alignment horizontal="left" vertical="center" wrapText="1"/>
    </xf>
    <xf numFmtId="0" fontId="5" fillId="0" borderId="1" xfId="0" applyFont="1" applyBorder="1" applyAlignment="1">
      <alignment vertical="center"/>
    </xf>
    <xf numFmtId="4" fontId="5" fillId="0" borderId="1" xfId="0" applyNumberFormat="1" applyFont="1" applyBorder="1" applyAlignment="1">
      <alignment vertical="center"/>
    </xf>
    <xf numFmtId="9" fontId="5" fillId="0" borderId="1" xfId="0" applyNumberFormat="1" applyFont="1" applyBorder="1" applyAlignment="1">
      <alignment vertical="center"/>
    </xf>
    <xf numFmtId="4" fontId="6" fillId="2" borderId="1" xfId="0" applyNumberFormat="1" applyFont="1" applyFill="1" applyBorder="1" applyAlignment="1">
      <alignment vertical="center"/>
    </xf>
    <xf numFmtId="0" fontId="7" fillId="0" borderId="0" xfId="0" applyFont="1"/>
    <xf numFmtId="164" fontId="5" fillId="0" borderId="1" xfId="0" applyNumberFormat="1" applyFont="1" applyBorder="1" applyAlignment="1">
      <alignment vertical="center"/>
    </xf>
    <xf numFmtId="0" fontId="8" fillId="0" borderId="0" xfId="0" applyFont="1" applyAlignment="1">
      <alignment vertical="center"/>
    </xf>
    <xf numFmtId="164" fontId="5" fillId="0" borderId="1" xfId="0" applyNumberFormat="1" applyFont="1" applyBorder="1" applyAlignment="1">
      <alignment horizontal="left" vertical="center"/>
    </xf>
    <xf numFmtId="0" fontId="9" fillId="4" borderId="0" xfId="0" applyFont="1" applyFill="1" applyAlignment="1">
      <alignment horizontal="center" vertical="center"/>
    </xf>
    <xf numFmtId="0" fontId="10" fillId="5" borderId="0" xfId="0" applyFont="1" applyFill="1" applyAlignment="1">
      <alignment horizontal="center" vertical="center"/>
    </xf>
    <xf numFmtId="0" fontId="11" fillId="6" borderId="0" xfId="0" applyFont="1" applyFill="1" applyAlignment="1">
      <alignment horizontal="center" vertical="center"/>
    </xf>
    <xf numFmtId="0" fontId="4" fillId="3" borderId="1" xfId="0" applyFont="1" applyFill="1" applyBorder="1" applyAlignment="1">
      <alignment vertical="center" wrapText="1"/>
    </xf>
    <xf numFmtId="0" fontId="4" fillId="3" borderId="1" xfId="0" applyFont="1" applyFill="1" applyBorder="1" applyAlignment="1">
      <alignment horizontal="center" vertical="center"/>
    </xf>
    <xf numFmtId="165" fontId="4" fillId="3" borderId="1" xfId="0" applyNumberFormat="1" applyFont="1" applyFill="1" applyBorder="1" applyAlignment="1">
      <alignment horizontal="center" vertical="center"/>
    </xf>
    <xf numFmtId="0" fontId="12" fillId="7" borderId="2" xfId="0" applyFont="1" applyFill="1" applyBorder="1" applyAlignment="1">
      <alignment vertical="center"/>
    </xf>
    <xf numFmtId="0" fontId="13" fillId="7" borderId="2" xfId="0" applyFont="1" applyFill="1" applyBorder="1" applyAlignment="1">
      <alignment vertical="center"/>
    </xf>
    <xf numFmtId="0" fontId="0" fillId="7" borderId="2" xfId="0" applyFill="1" applyBorder="1" applyAlignment="1">
      <alignment vertical="center"/>
    </xf>
    <xf numFmtId="1" fontId="6" fillId="2" borderId="1" xfId="0" applyNumberFormat="1" applyFont="1" applyFill="1" applyBorder="1" applyAlignment="1">
      <alignment vertical="center"/>
    </xf>
    <xf numFmtId="1" fontId="5" fillId="0" borderId="1" xfId="0" applyNumberFormat="1" applyFont="1" applyBorder="1" applyAlignment="1">
      <alignment horizontal="center" vertical="center"/>
    </xf>
    <xf numFmtId="0" fontId="14" fillId="0" borderId="1" xfId="0" applyFont="1" applyBorder="1" applyAlignment="1">
      <alignment vertical="center"/>
    </xf>
    <xf numFmtId="0" fontId="6" fillId="2" borderId="1" xfId="0" applyFont="1" applyFill="1" applyBorder="1" applyAlignment="1">
      <alignment vertical="center"/>
    </xf>
    <xf numFmtId="166" fontId="6" fillId="2" borderId="1"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0" fontId="0" fillId="0" borderId="3" xfId="0" applyBorder="1"/>
    <xf numFmtId="0" fontId="15" fillId="2" borderId="4" xfId="0" applyFont="1" applyFill="1" applyBorder="1" applyAlignment="1">
      <alignment vertical="center"/>
    </xf>
    <xf numFmtId="9" fontId="6" fillId="2" borderId="4" xfId="0" applyNumberFormat="1" applyFont="1" applyFill="1" applyBorder="1" applyAlignment="1">
      <alignment vertical="center"/>
    </xf>
    <xf numFmtId="9" fontId="6" fillId="2" borderId="4" xfId="0" applyNumberFormat="1" applyFont="1" applyFill="1" applyBorder="1" applyAlignment="1">
      <alignment horizontal="center" vertical="center"/>
    </xf>
    <xf numFmtId="0" fontId="16" fillId="8" borderId="0" xfId="0" applyFont="1" applyFill="1"/>
    <xf numFmtId="0" fontId="12" fillId="3" borderId="1" xfId="0" applyFont="1" applyFill="1" applyBorder="1" applyAlignment="1">
      <alignment vertical="center"/>
    </xf>
    <xf numFmtId="167" fontId="12" fillId="3" borderId="1" xfId="0" applyNumberFormat="1" applyFont="1" applyFill="1" applyBorder="1" applyAlignment="1">
      <alignment vertical="center"/>
    </xf>
    <xf numFmtId="167" fontId="12" fillId="3" borderId="1" xfId="0" applyNumberFormat="1" applyFont="1" applyFill="1" applyBorder="1" applyAlignment="1">
      <alignment horizontal="center" vertical="center"/>
    </xf>
    <xf numFmtId="168" fontId="12" fillId="3" borderId="1" xfId="0" applyNumberFormat="1" applyFont="1" applyFill="1" applyBorder="1" applyAlignment="1">
      <alignment vertical="center"/>
    </xf>
    <xf numFmtId="168" fontId="12" fillId="3" borderId="1" xfId="0" applyNumberFormat="1" applyFont="1" applyFill="1" applyBorder="1" applyAlignment="1">
      <alignment horizontal="center" vertical="center"/>
    </xf>
    <xf numFmtId="9" fontId="12" fillId="3" borderId="1" xfId="0" applyNumberFormat="1" applyFont="1" applyFill="1" applyBorder="1" applyAlignment="1">
      <alignment vertical="center"/>
    </xf>
    <xf numFmtId="9" fontId="12" fillId="3" borderId="1" xfId="0" applyNumberFormat="1" applyFont="1" applyFill="1" applyBorder="1" applyAlignment="1">
      <alignment horizontal="center" vertical="center"/>
    </xf>
    <xf numFmtId="169" fontId="12" fillId="3" borderId="1" xfId="0" applyNumberFormat="1" applyFont="1" applyFill="1" applyBorder="1" applyAlignment="1">
      <alignment vertical="center"/>
    </xf>
    <xf numFmtId="169" fontId="12" fillId="3" borderId="1" xfId="0" applyNumberFormat="1" applyFont="1" applyFill="1" applyBorder="1" applyAlignment="1">
      <alignment horizontal="center" vertical="center"/>
    </xf>
    <xf numFmtId="168" fontId="6" fillId="2" borderId="1" xfId="0" applyNumberFormat="1" applyFont="1" applyFill="1" applyBorder="1" applyAlignment="1">
      <alignment horizontal="center" vertical="center"/>
    </xf>
    <xf numFmtId="0" fontId="1" fillId="0" borderId="0" xfId="0" applyFont="1"/>
    <xf numFmtId="0" fontId="6" fillId="0" borderId="0" xfId="0" applyFont="1" applyAlignment="1">
      <alignment vertical="top" wrapText="1"/>
    </xf>
    <xf numFmtId="0" fontId="17" fillId="0" borderId="0" xfId="0" applyFont="1"/>
    <xf numFmtId="0" fontId="18" fillId="0" borderId="0" xfId="0" applyFont="1" applyAlignment="1">
      <alignment vertical="top" wrapText="1"/>
    </xf>
  </cellXfs>
  <cellStyles count="1">
    <cellStyle name="Normal" xfId="0" builtinId="0"/>
  </cellStyles>
  <dxfs count="8">
    <dxf>
      <font>
        <b/>
        <color rgb="FFB91C1C"/>
      </font>
      <fill>
        <patternFill patternType="solid">
          <bgColor rgb="FFFEE2E2"/>
        </patternFill>
      </fill>
    </dxf>
    <dxf>
      <font>
        <b/>
        <color rgb="FFB91C1C"/>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b/>
        <color rgb="FFB91C1C"/>
      </font>
      <fill>
        <patternFill patternType="solid">
          <bgColor rgb="FFFEE2E2"/>
        </patternFill>
      </fill>
    </dxf>
    <dxf>
      <font>
        <b/>
        <color rgb="FFB91C1C"/>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hyperlink" Target="https://www.teamspace.de/vorlagen/ressourcenplanung/"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kapazitaetsplan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F35"/>
  <sheetViews>
    <sheetView workbookViewId="0" showGridLines="0"/>
  </sheetViews>
  <sheetFormatPr defaultRowHeight="18" outlineLevelRow="0" outlineLevelCol="0" x14ac:dyDescent="55" customHeight="1"/>
  <cols>
    <col min="1" max="1" width="30" customWidth="1"/>
    <col min="2" max="2" width="32" customWidth="1"/>
    <col min="3" max="3" width="15" customWidth="1"/>
    <col min="4" max="4" width="13" customWidth="1"/>
    <col min="5" max="5" width="15" customWidth="1"/>
    <col min="6" max="6" width="34" customWidth="1"/>
  </cols>
  <sheetData>
    <row r="1" ht="30" customHeight="1" spans="1:6" x14ac:dyDescent="0.25">
      <c r="A1" s="1" t="s">
        <v>0</v>
      </c>
      <c r="B1" s="1"/>
      <c r="C1" s="1"/>
      <c r="D1" s="1"/>
      <c r="E1" s="1"/>
      <c r="F1" s="1"/>
    </row>
    <row r="2" ht="30" customHeight="1" spans="1:6" x14ac:dyDescent="0.25">
      <c r="A2" s="2" t="s">
        <v>1</v>
      </c>
      <c r="B2" s="2"/>
      <c r="C2" s="2"/>
      <c r="D2" s="2"/>
      <c r="E2" s="2"/>
      <c r="F2" s="2"/>
    </row>
    <row r="3" ht="16" customHeight="1" spans="1:4" x14ac:dyDescent="0.25">
      <c r="A3" s="3" t="s">
        <v>2</v>
      </c>
      <c r="B3" s="3"/>
      <c r="C3" s="4" t="s">
        <v>3</v>
      </c>
      <c r="D3" s="4"/>
    </row>
    <row r="5" ht="30" customHeight="1" spans="1:6" x14ac:dyDescent="0.25">
      <c r="A5" s="5" t="s">
        <v>4</v>
      </c>
      <c r="B5" s="5" t="s">
        <v>5</v>
      </c>
      <c r="C5" s="5" t="s">
        <v>6</v>
      </c>
      <c r="D5" s="5" t="s">
        <v>7</v>
      </c>
      <c r="E5" s="5" t="s">
        <v>8</v>
      </c>
      <c r="F5" s="5" t="s">
        <v>9</v>
      </c>
    </row>
    <row r="6" spans="1:6" x14ac:dyDescent="0.25">
      <c r="A6" s="6"/>
      <c r="B6" s="6"/>
      <c r="C6" s="7"/>
      <c r="D6" s="8"/>
      <c r="E6" s="9">
        <f>IF(OR(C6="",D6=""),"",C6*D6)</f>
      </c>
      <c r="F6" s="6"/>
    </row>
    <row r="7" spans="1:6" x14ac:dyDescent="0.25">
      <c r="A7" s="6"/>
      <c r="B7" s="6"/>
      <c r="C7" s="7"/>
      <c r="D7" s="8"/>
      <c r="E7" s="9">
        <f>IF(OR(C7="",D7=""),"",C7*D7)</f>
      </c>
      <c r="F7" s="6"/>
    </row>
    <row r="8" spans="1:6" x14ac:dyDescent="0.25">
      <c r="A8" s="6"/>
      <c r="B8" s="6"/>
      <c r="C8" s="7"/>
      <c r="D8" s="8"/>
      <c r="E8" s="9">
        <f>IF(OR(C8="",D8=""),"",C8*D8)</f>
      </c>
      <c r="F8" s="6"/>
    </row>
    <row r="9" spans="1:6" x14ac:dyDescent="0.25">
      <c r="A9" s="6"/>
      <c r="B9" s="6"/>
      <c r="C9" s="7"/>
      <c r="D9" s="8"/>
      <c r="E9" s="9">
        <f>IF(OR(C9="",D9=""),"",C9*D9)</f>
      </c>
      <c r="F9" s="6"/>
    </row>
    <row r="10" spans="1:6" x14ac:dyDescent="0.25">
      <c r="A10" s="6"/>
      <c r="B10" s="6"/>
      <c r="C10" s="7"/>
      <c r="D10" s="8"/>
      <c r="E10" s="9">
        <f>IF(OR(C10="",D10=""),"",C10*D10)</f>
      </c>
      <c r="F10" s="6"/>
    </row>
    <row r="11" spans="1:6" x14ac:dyDescent="0.25">
      <c r="A11" s="6"/>
      <c r="B11" s="6"/>
      <c r="C11" s="7"/>
      <c r="D11" s="8"/>
      <c r="E11" s="9">
        <f>IF(OR(C11="",D11=""),"",C11*D11)</f>
      </c>
      <c r="F11" s="6"/>
    </row>
    <row r="12" spans="1:6" x14ac:dyDescent="0.25">
      <c r="A12" s="6"/>
      <c r="B12" s="6"/>
      <c r="C12" s="7"/>
      <c r="D12" s="8"/>
      <c r="E12" s="9">
        <f>IF(OR(C12="",D12=""),"",C12*D12)</f>
      </c>
      <c r="F12" s="6"/>
    </row>
    <row r="13" spans="1:6" x14ac:dyDescent="0.25">
      <c r="A13" s="6"/>
      <c r="B13" s="6"/>
      <c r="C13" s="7"/>
      <c r="D13" s="8"/>
      <c r="E13" s="9">
        <f>IF(OR(C13="",D13=""),"",C13*D13)</f>
      </c>
      <c r="F13" s="6"/>
    </row>
    <row r="14" spans="1:6" x14ac:dyDescent="0.25">
      <c r="A14" s="6"/>
      <c r="B14" s="6"/>
      <c r="C14" s="7"/>
      <c r="D14" s="8"/>
      <c r="E14" s="9">
        <f>IF(OR(C14="",D14=""),"",C14*D14)</f>
      </c>
      <c r="F14" s="6"/>
    </row>
    <row r="15" spans="1:6" x14ac:dyDescent="0.25">
      <c r="A15" s="6"/>
      <c r="B15" s="6"/>
      <c r="C15" s="7"/>
      <c r="D15" s="8"/>
      <c r="E15" s="9">
        <f>IF(OR(C15="",D15=""),"",C15*D15)</f>
      </c>
      <c r="F15" s="6"/>
    </row>
    <row r="16" spans="1:6" x14ac:dyDescent="0.25">
      <c r="A16" s="6"/>
      <c r="B16" s="6"/>
      <c r="C16" s="7"/>
      <c r="D16" s="8"/>
      <c r="E16" s="9">
        <f>IF(OR(C16="",D16=""),"",C16*D16)</f>
      </c>
      <c r="F16" s="6"/>
    </row>
    <row r="17" spans="1:6" x14ac:dyDescent="0.25">
      <c r="A17" s="6"/>
      <c r="B17" s="6"/>
      <c r="C17" s="7"/>
      <c r="D17" s="8"/>
      <c r="E17" s="9">
        <f>IF(OR(C17="",D17=""),"",C17*D17)</f>
      </c>
      <c r="F17" s="6"/>
    </row>
    <row r="20" spans="1:1" x14ac:dyDescent="0.25">
      <c r="A20" s="10" t="s">
        <v>10</v>
      </c>
    </row>
    <row r="21" ht="30" customHeight="1" spans="1:6" x14ac:dyDescent="0.25">
      <c r="A21" s="5" t="s">
        <v>11</v>
      </c>
      <c r="B21" s="5" t="s">
        <v>12</v>
      </c>
      <c r="C21" s="5" t="s">
        <v>13</v>
      </c>
      <c r="D21" s="5" t="s">
        <v>14</v>
      </c>
      <c r="E21" s="5" t="s">
        <v>15</v>
      </c>
      <c r="F21" s="5" t="s">
        <v>9</v>
      </c>
    </row>
    <row r="22" spans="1:6" x14ac:dyDescent="0.25">
      <c r="A22" s="6"/>
      <c r="B22" s="6"/>
      <c r="C22" s="11"/>
      <c r="D22" s="11"/>
      <c r="E22" s="9">
        <f>IF(A22="","",SUMIF(Planung!$B$10:$B$141,A22,Planung!$C$10:$C$141))</f>
      </c>
      <c r="F22" s="6"/>
    </row>
    <row r="23" spans="1:6" x14ac:dyDescent="0.25">
      <c r="A23" s="6"/>
      <c r="B23" s="6"/>
      <c r="C23" s="11"/>
      <c r="D23" s="11"/>
      <c r="E23" s="9">
        <f>IF(A23="","",SUMIF(Planung!$B$10:$B$141,A23,Planung!$C$10:$C$141))</f>
      </c>
      <c r="F23" s="6"/>
    </row>
    <row r="24" spans="1:6" x14ac:dyDescent="0.25">
      <c r="A24" s="6"/>
      <c r="B24" s="6"/>
      <c r="C24" s="11"/>
      <c r="D24" s="11"/>
      <c r="E24" s="9">
        <f>IF(A24="","",SUMIF(Planung!$B$10:$B$141,A24,Planung!$C$10:$C$141))</f>
      </c>
      <c r="F24" s="6"/>
    </row>
    <row r="25" spans="1:6" x14ac:dyDescent="0.25">
      <c r="A25" s="6"/>
      <c r="B25" s="6"/>
      <c r="C25" s="11"/>
      <c r="D25" s="11"/>
      <c r="E25" s="9">
        <f>IF(A25="","",SUMIF(Planung!$B$10:$B$141,A25,Planung!$C$10:$C$141))</f>
      </c>
      <c r="F25" s="6"/>
    </row>
    <row r="26" spans="1:6" x14ac:dyDescent="0.25">
      <c r="A26" s="6"/>
      <c r="B26" s="6"/>
      <c r="C26" s="11"/>
      <c r="D26" s="11"/>
      <c r="E26" s="9">
        <f>IF(A26="","",SUMIF(Planung!$B$10:$B$141,A26,Planung!$C$10:$C$141))</f>
      </c>
      <c r="F26" s="6"/>
    </row>
    <row r="27" spans="1:6" x14ac:dyDescent="0.25">
      <c r="A27" s="6"/>
      <c r="B27" s="6"/>
      <c r="C27" s="11"/>
      <c r="D27" s="11"/>
      <c r="E27" s="9">
        <f>IF(A27="","",SUMIF(Planung!$B$10:$B$141,A27,Planung!$C$10:$C$141))</f>
      </c>
      <c r="F27" s="6"/>
    </row>
    <row r="28" spans="1:6" x14ac:dyDescent="0.25">
      <c r="A28" s="6"/>
      <c r="B28" s="6"/>
      <c r="C28" s="11"/>
      <c r="D28" s="11"/>
      <c r="E28" s="9">
        <f>IF(A28="","",SUMIF(Planung!$B$10:$B$141,A28,Planung!$C$10:$C$141))</f>
      </c>
      <c r="F28" s="6"/>
    </row>
    <row r="29" spans="1:6" x14ac:dyDescent="0.25">
      <c r="A29" s="6"/>
      <c r="B29" s="6"/>
      <c r="C29" s="11"/>
      <c r="D29" s="11"/>
      <c r="E29" s="9">
        <f>IF(A29="","",SUMIF(Planung!$B$10:$B$141,A29,Planung!$C$10:$C$141))</f>
      </c>
      <c r="F29" s="6"/>
    </row>
    <row r="30" spans="1:6" x14ac:dyDescent="0.25">
      <c r="A30" s="6"/>
      <c r="B30" s="6"/>
      <c r="C30" s="11"/>
      <c r="D30" s="11"/>
      <c r="E30" s="9">
        <f>IF(A30="","",SUMIF(Planung!$B$10:$B$141,A30,Planung!$C$10:$C$141))</f>
      </c>
      <c r="F30" s="6"/>
    </row>
    <row r="31" spans="1:6" x14ac:dyDescent="0.25">
      <c r="A31" s="6"/>
      <c r="B31" s="6"/>
      <c r="C31" s="11"/>
      <c r="D31" s="11"/>
      <c r="E31" s="9">
        <f>IF(A31="","",SUMIF(Planung!$B$10:$B$141,A31,Planung!$C$10:$C$141))</f>
      </c>
      <c r="F31" s="6"/>
    </row>
    <row r="32" spans="1:6" x14ac:dyDescent="0.25">
      <c r="A32" s="6"/>
      <c r="B32" s="6"/>
      <c r="C32" s="11"/>
      <c r="D32" s="11"/>
      <c r="E32" s="9">
        <f>IF(A32="","",SUMIF(Planung!$B$10:$B$141,A32,Planung!$C$10:$C$141))</f>
      </c>
      <c r="F32" s="6"/>
    </row>
    <row r="33" spans="1:6" x14ac:dyDescent="0.25">
      <c r="A33" s="6"/>
      <c r="B33" s="6"/>
      <c r="C33" s="11"/>
      <c r="D33" s="11"/>
      <c r="E33" s="9">
        <f>IF(A33="","",SUMIF(Planung!$B$10:$B$141,A33,Planung!$C$10:$C$141))</f>
      </c>
      <c r="F33" s="6"/>
    </row>
    <row r="34" spans="1:6" x14ac:dyDescent="0.25">
      <c r="A34" s="6"/>
      <c r="B34" s="6"/>
      <c r="C34" s="11"/>
      <c r="D34" s="11"/>
      <c r="E34" s="9">
        <f>IF(A34="","",SUMIF(Planung!$B$10:$B$141,A34,Planung!$C$10:$C$141))</f>
      </c>
      <c r="F34" s="6"/>
    </row>
    <row r="35" spans="1:6" x14ac:dyDescent="0.25">
      <c r="A35" s="6"/>
      <c r="B35" s="6"/>
      <c r="C35" s="11"/>
      <c r="D35" s="11"/>
      <c r="E35" s="9">
        <f>IF(A35="","",SUMIF(Planung!$B$10:$B$141,A35,Planung!$C$10:$C$141))</f>
      </c>
      <c r="F35" s="6"/>
    </row>
  </sheetData>
  <mergeCells count="4">
    <mergeCell ref="A1:F1"/>
    <mergeCell ref="A2:F2"/>
    <mergeCell ref="A3:B3"/>
    <mergeCell ref="C3:D3"/>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AC163"/>
  <sheetViews>
    <sheetView workbookViewId="0" showGridLines="0">
      <pane xSplit="3" ySplit="8" topLeftCell="D9" activePane="bottomRight" state="frozen"/>
      <selection pane="bottomRight"/>
    </sheetView>
  </sheetViews>
  <sheetFormatPr defaultRowHeight="18" outlineLevelRow="0" outlineLevelCol="0" x14ac:dyDescent="55" customHeight="1"/>
  <cols>
    <col min="1" max="1" width="24" customWidth="1"/>
    <col min="2" max="2" width="30" customWidth="1"/>
    <col min="4" max="29" width="6.2" customWidth="1"/>
  </cols>
  <sheetData>
    <row r="1" ht="30" customHeight="1" spans="1:29" x14ac:dyDescent="0.25">
      <c r="A1" s="1" t="s">
        <v>16</v>
      </c>
      <c r="B1" s="1"/>
      <c r="C1" s="1"/>
      <c r="D1" s="1"/>
      <c r="E1" s="1"/>
      <c r="F1" s="1"/>
      <c r="G1" s="1"/>
      <c r="H1" s="1"/>
      <c r="I1" s="1"/>
      <c r="J1" s="1"/>
      <c r="K1" s="1"/>
      <c r="L1" s="1"/>
      <c r="M1" s="1"/>
      <c r="N1" s="1"/>
      <c r="O1" s="1"/>
      <c r="P1" s="1"/>
      <c r="Q1" s="1"/>
      <c r="R1" s="1"/>
      <c r="S1" s="1"/>
      <c r="T1" s="1"/>
      <c r="U1" s="1"/>
      <c r="V1" s="1"/>
      <c r="W1" s="1"/>
      <c r="X1" s="1"/>
      <c r="Y1" s="1"/>
      <c r="Z1" s="1"/>
      <c r="AA1" s="1"/>
      <c r="AB1" s="1"/>
      <c r="AC1" s="1"/>
    </row>
    <row r="2" ht="30" customHeight="1" spans="1:29" x14ac:dyDescent="0.25">
      <c r="A2" s="2" t="s">
        <v>17</v>
      </c>
      <c r="B2" s="2"/>
      <c r="C2" s="2"/>
      <c r="D2" s="2"/>
      <c r="E2" s="2"/>
      <c r="F2" s="2"/>
      <c r="G2" s="2"/>
      <c r="H2" s="2"/>
      <c r="I2" s="2"/>
      <c r="J2" s="2"/>
      <c r="K2" s="2"/>
      <c r="L2" s="2"/>
      <c r="M2" s="2"/>
      <c r="N2" s="2"/>
      <c r="O2" s="2"/>
      <c r="P2" s="2"/>
      <c r="Q2" s="2"/>
      <c r="R2" s="2"/>
      <c r="S2" s="2"/>
      <c r="T2" s="2"/>
      <c r="U2" s="2"/>
      <c r="V2" s="2"/>
      <c r="W2" s="2"/>
      <c r="X2" s="2"/>
      <c r="Y2" s="2"/>
      <c r="Z2" s="2"/>
      <c r="AA2" s="2"/>
      <c r="AB2" s="2"/>
      <c r="AC2" s="2"/>
    </row>
    <row r="3" ht="16" customHeight="1" spans="1:4" x14ac:dyDescent="0.25">
      <c r="A3" s="3" t="s">
        <v>2</v>
      </c>
      <c r="B3" s="3"/>
      <c r="C3" s="4" t="s">
        <v>3</v>
      </c>
      <c r="D3" s="4"/>
    </row>
    <row r="5" ht="20" customHeight="1" spans="1:19" x14ac:dyDescent="0.25">
      <c r="A5" s="12" t="s">
        <v>18</v>
      </c>
      <c r="B5" s="13">
        <v>46314</v>
      </c>
      <c r="D5" s="12" t="s">
        <v>19</v>
      </c>
      <c r="F5" s="14" t="s">
        <v>20</v>
      </c>
      <c r="G5" s="14"/>
      <c r="I5" s="15" t="s">
        <v>21</v>
      </c>
      <c r="J5" s="15"/>
      <c r="L5" s="16" t="s">
        <v>22</v>
      </c>
      <c r="M5" s="16"/>
      <c r="O5" s="16" t="s">
        <v>23</v>
      </c>
      <c r="P5" s="16"/>
      <c r="Q5" s="16"/>
      <c r="R5" s="16"/>
      <c r="S5" s="16"/>
    </row>
    <row r="7" ht="18" customHeight="1" spans="1:29" x14ac:dyDescent="0.25">
      <c r="A7" s="17" t="s">
        <v>24</v>
      </c>
      <c r="B7" s="17"/>
      <c r="C7" s="17"/>
      <c r="D7" s="18">
        <f>IF(D8="","","KW "&amp;INT((D8-DATE(YEAR(D8-WEEKDAY(D8-1)+4),1,3)+WEEKDAY(DATE(YEAR(D8-WEEKDAY(D8-1)+4),1,3))+5)/7))</f>
      </c>
      <c r="E7" s="18">
        <f>IF(E8="","","KW "&amp;INT((E8-DATE(YEAR(E8-WEEKDAY(E8-1)+4),1,3)+WEEKDAY(DATE(YEAR(E8-WEEKDAY(E8-1)+4),1,3))+5)/7))</f>
      </c>
      <c r="F7" s="18">
        <f>IF(F8="","","KW "&amp;INT((F8-DATE(YEAR(F8-WEEKDAY(F8-1)+4),1,3)+WEEKDAY(DATE(YEAR(F8-WEEKDAY(F8-1)+4),1,3))+5)/7))</f>
      </c>
      <c r="G7" s="18">
        <f>IF(G8="","","KW "&amp;INT((G8-DATE(YEAR(G8-WEEKDAY(G8-1)+4),1,3)+WEEKDAY(DATE(YEAR(G8-WEEKDAY(G8-1)+4),1,3))+5)/7))</f>
      </c>
      <c r="H7" s="18">
        <f>IF(H8="","","KW "&amp;INT((H8-DATE(YEAR(H8-WEEKDAY(H8-1)+4),1,3)+WEEKDAY(DATE(YEAR(H8-WEEKDAY(H8-1)+4),1,3))+5)/7))</f>
      </c>
      <c r="I7" s="18">
        <f>IF(I8="","","KW "&amp;INT((I8-DATE(YEAR(I8-WEEKDAY(I8-1)+4),1,3)+WEEKDAY(DATE(YEAR(I8-WEEKDAY(I8-1)+4),1,3))+5)/7))</f>
      </c>
      <c r="J7" s="18">
        <f>IF(J8="","","KW "&amp;INT((J8-DATE(YEAR(J8-WEEKDAY(J8-1)+4),1,3)+WEEKDAY(DATE(YEAR(J8-WEEKDAY(J8-1)+4),1,3))+5)/7))</f>
      </c>
      <c r="K7" s="18">
        <f>IF(K8="","","KW "&amp;INT((K8-DATE(YEAR(K8-WEEKDAY(K8-1)+4),1,3)+WEEKDAY(DATE(YEAR(K8-WEEKDAY(K8-1)+4),1,3))+5)/7))</f>
      </c>
      <c r="L7" s="18">
        <f>IF(L8="","","KW "&amp;INT((L8-DATE(YEAR(L8-WEEKDAY(L8-1)+4),1,3)+WEEKDAY(DATE(YEAR(L8-WEEKDAY(L8-1)+4),1,3))+5)/7))</f>
      </c>
      <c r="M7" s="18">
        <f>IF(M8="","","KW "&amp;INT((M8-DATE(YEAR(M8-WEEKDAY(M8-1)+4),1,3)+WEEKDAY(DATE(YEAR(M8-WEEKDAY(M8-1)+4),1,3))+5)/7))</f>
      </c>
      <c r="N7" s="18">
        <f>IF(N8="","","KW "&amp;INT((N8-DATE(YEAR(N8-WEEKDAY(N8-1)+4),1,3)+WEEKDAY(DATE(YEAR(N8-WEEKDAY(N8-1)+4),1,3))+5)/7))</f>
      </c>
      <c r="O7" s="18">
        <f>IF(O8="","","KW "&amp;INT((O8-DATE(YEAR(O8-WEEKDAY(O8-1)+4),1,3)+WEEKDAY(DATE(YEAR(O8-WEEKDAY(O8-1)+4),1,3))+5)/7))</f>
      </c>
      <c r="P7" s="18">
        <f>IF(P8="","","KW "&amp;INT((P8-DATE(YEAR(P8-WEEKDAY(P8-1)+4),1,3)+WEEKDAY(DATE(YEAR(P8-WEEKDAY(P8-1)+4),1,3))+5)/7))</f>
      </c>
      <c r="Q7" s="18">
        <f>IF(Q8="","","KW "&amp;INT((Q8-DATE(YEAR(Q8-WEEKDAY(Q8-1)+4),1,3)+WEEKDAY(DATE(YEAR(Q8-WEEKDAY(Q8-1)+4),1,3))+5)/7))</f>
      </c>
      <c r="R7" s="18">
        <f>IF(R8="","","KW "&amp;INT((R8-DATE(YEAR(R8-WEEKDAY(R8-1)+4),1,3)+WEEKDAY(DATE(YEAR(R8-WEEKDAY(R8-1)+4),1,3))+5)/7))</f>
      </c>
      <c r="S7" s="18">
        <f>IF(S8="","","KW "&amp;INT((S8-DATE(YEAR(S8-WEEKDAY(S8-1)+4),1,3)+WEEKDAY(DATE(YEAR(S8-WEEKDAY(S8-1)+4),1,3))+5)/7))</f>
      </c>
      <c r="T7" s="18">
        <f>IF(T8="","","KW "&amp;INT((T8-DATE(YEAR(T8-WEEKDAY(T8-1)+4),1,3)+WEEKDAY(DATE(YEAR(T8-WEEKDAY(T8-1)+4),1,3))+5)/7))</f>
      </c>
      <c r="U7" s="18">
        <f>IF(U8="","","KW "&amp;INT((U8-DATE(YEAR(U8-WEEKDAY(U8-1)+4),1,3)+WEEKDAY(DATE(YEAR(U8-WEEKDAY(U8-1)+4),1,3))+5)/7))</f>
      </c>
      <c r="V7" s="18">
        <f>IF(V8="","","KW "&amp;INT((V8-DATE(YEAR(V8-WEEKDAY(V8-1)+4),1,3)+WEEKDAY(DATE(YEAR(V8-WEEKDAY(V8-1)+4),1,3))+5)/7))</f>
      </c>
      <c r="W7" s="18">
        <f>IF(W8="","","KW "&amp;INT((W8-DATE(YEAR(W8-WEEKDAY(W8-1)+4),1,3)+WEEKDAY(DATE(YEAR(W8-WEEKDAY(W8-1)+4),1,3))+5)/7))</f>
      </c>
      <c r="X7" s="18">
        <f>IF(X8="","","KW "&amp;INT((X8-DATE(YEAR(X8-WEEKDAY(X8-1)+4),1,3)+WEEKDAY(DATE(YEAR(X8-WEEKDAY(X8-1)+4),1,3))+5)/7))</f>
      </c>
      <c r="Y7" s="18">
        <f>IF(Y8="","","KW "&amp;INT((Y8-DATE(YEAR(Y8-WEEKDAY(Y8-1)+4),1,3)+WEEKDAY(DATE(YEAR(Y8-WEEKDAY(Y8-1)+4),1,3))+5)/7))</f>
      </c>
      <c r="Z7" s="18">
        <f>IF(Z8="","","KW "&amp;INT((Z8-DATE(YEAR(Z8-WEEKDAY(Z8-1)+4),1,3)+WEEKDAY(DATE(YEAR(Z8-WEEKDAY(Z8-1)+4),1,3))+5)/7))</f>
      </c>
      <c r="AA7" s="18">
        <f>IF(AA8="","","KW "&amp;INT((AA8-DATE(YEAR(AA8-WEEKDAY(AA8-1)+4),1,3)+WEEKDAY(DATE(YEAR(AA8-WEEKDAY(AA8-1)+4),1,3))+5)/7))</f>
      </c>
      <c r="AB7" s="18">
        <f>IF(AB8="","","KW "&amp;INT((AB8-DATE(YEAR(AB8-WEEKDAY(AB8-1)+4),1,3)+WEEKDAY(DATE(YEAR(AB8-WEEKDAY(AB8-1)+4),1,3))+5)/7))</f>
      </c>
      <c r="AC7" s="18">
        <f>IF(AC8="","","KW "&amp;INT((AC8-DATE(YEAR(AC8-WEEKDAY(AC8-1)+4),1,3)+WEEKDAY(DATE(YEAR(AC8-WEEKDAY(AC8-1)+4),1,3))+5)/7))</f>
      </c>
    </row>
    <row r="8" ht="20" customHeight="1" spans="1:29" x14ac:dyDescent="0.25">
      <c r="A8" s="5" t="s">
        <v>25</v>
      </c>
      <c r="B8" s="5" t="s">
        <v>26</v>
      </c>
      <c r="C8" s="5" t="s">
        <v>27</v>
      </c>
      <c r="D8" s="19">
        <f>IF($B$5="","",$B$5-WEEKDAY($B$5,2)+1)</f>
      </c>
      <c r="E8" s="19">
        <f>IF(D8="","",D8+7)</f>
      </c>
      <c r="F8" s="19">
        <f>IF(E8="","",E8+7)</f>
      </c>
      <c r="G8" s="19">
        <f>IF(F8="","",F8+7)</f>
      </c>
      <c r="H8" s="19">
        <f>IF(G8="","",G8+7)</f>
      </c>
      <c r="I8" s="19">
        <f>IF(H8="","",H8+7)</f>
      </c>
      <c r="J8" s="19">
        <f>IF(I8="","",I8+7)</f>
      </c>
      <c r="K8" s="19">
        <f>IF(J8="","",J8+7)</f>
      </c>
      <c r="L8" s="19">
        <f>IF(K8="","",K8+7)</f>
      </c>
      <c r="M8" s="19">
        <f>IF(L8="","",L8+7)</f>
      </c>
      <c r="N8" s="19">
        <f>IF(M8="","",M8+7)</f>
      </c>
      <c r="O8" s="19">
        <f>IF(N8="","",N8+7)</f>
      </c>
      <c r="P8" s="19">
        <f>IF(O8="","",O8+7)</f>
      </c>
      <c r="Q8" s="19">
        <f>IF(P8="","",P8+7)</f>
      </c>
      <c r="R8" s="19">
        <f>IF(Q8="","",Q8+7)</f>
      </c>
      <c r="S8" s="19">
        <f>IF(R8="","",R8+7)</f>
      </c>
      <c r="T8" s="19">
        <f>IF(S8="","",S8+7)</f>
      </c>
      <c r="U8" s="19">
        <f>IF(T8="","",T8+7)</f>
      </c>
      <c r="V8" s="19">
        <f>IF(U8="","",U8+7)</f>
      </c>
      <c r="W8" s="19">
        <f>IF(V8="","",V8+7)</f>
      </c>
      <c r="X8" s="19">
        <f>IF(W8="","",W8+7)</f>
      </c>
      <c r="Y8" s="19">
        <f>IF(X8="","",X8+7)</f>
      </c>
      <c r="Z8" s="19">
        <f>IF(Y8="","",Y8+7)</f>
      </c>
      <c r="AA8" s="19">
        <f>IF(Z8="","",Z8+7)</f>
      </c>
      <c r="AB8" s="19">
        <f>IF(AA8="","",AA8+7)</f>
      </c>
      <c r="AC8" s="19">
        <f>IF(AB8="","",AB8+7)</f>
      </c>
    </row>
    <row r="10" ht="18" customHeight="1" spans="1:29" x14ac:dyDescent="0.25">
      <c r="A10" s="20">
        <f>IF(Team!$A$6="","Person 1",Team!$A$6)</f>
      </c>
      <c r="B10" s="21">
        <f>IF(Team!$A$6="","",Team!$B$6&amp;" · "&amp;TEXT(N(Team!$E$6),"0")&amp;" Std. für Projekte")</f>
      </c>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row>
    <row r="11" ht="16" customHeight="1" spans="2:29" x14ac:dyDescent="0.25">
      <c r="B11" s="6"/>
      <c r="C11" s="23">
        <f>IF(COUNT(D11:AC11)=0,"",SUM(D11:AC11))</f>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row>
    <row r="12" ht="16" customHeight="1" spans="2:29" x14ac:dyDescent="0.25">
      <c r="B12" s="6"/>
      <c r="C12" s="23">
        <f>IF(COUNT(D12:AC12)=0,"",SUM(D12:AC12))</f>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row>
    <row r="13" ht="16" customHeight="1" spans="2:29" x14ac:dyDescent="0.25">
      <c r="B13" s="6"/>
      <c r="C13" s="23">
        <f>IF(COUNT(D13:AC13)=0,"",SUM(D13:AC13))</f>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row>
    <row r="14" ht="16" customHeight="1" spans="2:29" x14ac:dyDescent="0.25">
      <c r="B14" s="6"/>
      <c r="C14" s="23">
        <f>IF(COUNT(D14:AC14)=0,"",SUM(D14:AC14))</f>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row>
    <row r="15" ht="16" customHeight="1" spans="2:29" x14ac:dyDescent="0.25">
      <c r="B15" s="6"/>
      <c r="C15" s="23">
        <f>IF(COUNT(D15:AC15)=0,"",SUM(D15:AC15))</f>
      </c>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row>
    <row r="16" ht="16" customHeight="1" spans="2:29" x14ac:dyDescent="0.25">
      <c r="B16" s="6"/>
      <c r="C16" s="23">
        <f>IF(COUNT(D16:AC16)=0,"",SUM(D16:AC16))</f>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row>
    <row r="17" spans="2:29" x14ac:dyDescent="0.25">
      <c r="B17" s="25" t="s">
        <v>28</v>
      </c>
      <c r="C17" s="23">
        <f>IF(COUNT(D17:AC17)=0,"",SUM(D17:AC17))</f>
      </c>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row>
    <row r="18" ht="16" customHeight="1" spans="2:29" x14ac:dyDescent="0.25">
      <c r="B18" s="26" t="s">
        <v>29</v>
      </c>
      <c r="C18" s="23">
        <f>IF(COUNT(D18:AC18)=0,"",SUM(D18:AC18))</f>
      </c>
      <c r="D18" s="27">
        <f>IF(OR(NOT(Team!$A$6&lt;&gt;""),N(Team!$C$6)=0),"",MAX(0,(Team!$C$6-N(D17))*N(Team!$D$6)))</f>
      </c>
      <c r="E18" s="27">
        <f>IF(OR(NOT(Team!$A$6&lt;&gt;""),N(Team!$C$6)=0),"",MAX(0,(Team!$C$6-N(E17))*N(Team!$D$6)))</f>
      </c>
      <c r="F18" s="27">
        <f>IF(OR(NOT(Team!$A$6&lt;&gt;""),N(Team!$C$6)=0),"",MAX(0,(Team!$C$6-N(F17))*N(Team!$D$6)))</f>
      </c>
      <c r="G18" s="27">
        <f>IF(OR(NOT(Team!$A$6&lt;&gt;""),N(Team!$C$6)=0),"",MAX(0,(Team!$C$6-N(G17))*N(Team!$D$6)))</f>
      </c>
      <c r="H18" s="27">
        <f>IF(OR(NOT(Team!$A$6&lt;&gt;""),N(Team!$C$6)=0),"",MAX(0,(Team!$C$6-N(H17))*N(Team!$D$6)))</f>
      </c>
      <c r="I18" s="27">
        <f>IF(OR(NOT(Team!$A$6&lt;&gt;""),N(Team!$C$6)=0),"",MAX(0,(Team!$C$6-N(I17))*N(Team!$D$6)))</f>
      </c>
      <c r="J18" s="27">
        <f>IF(OR(NOT(Team!$A$6&lt;&gt;""),N(Team!$C$6)=0),"",MAX(0,(Team!$C$6-N(J17))*N(Team!$D$6)))</f>
      </c>
      <c r="K18" s="27">
        <f>IF(OR(NOT(Team!$A$6&lt;&gt;""),N(Team!$C$6)=0),"",MAX(0,(Team!$C$6-N(K17))*N(Team!$D$6)))</f>
      </c>
      <c r="L18" s="27">
        <f>IF(OR(NOT(Team!$A$6&lt;&gt;""),N(Team!$C$6)=0),"",MAX(0,(Team!$C$6-N(L17))*N(Team!$D$6)))</f>
      </c>
      <c r="M18" s="27">
        <f>IF(OR(NOT(Team!$A$6&lt;&gt;""),N(Team!$C$6)=0),"",MAX(0,(Team!$C$6-N(M17))*N(Team!$D$6)))</f>
      </c>
      <c r="N18" s="27">
        <f>IF(OR(NOT(Team!$A$6&lt;&gt;""),N(Team!$C$6)=0),"",MAX(0,(Team!$C$6-N(N17))*N(Team!$D$6)))</f>
      </c>
      <c r="O18" s="27">
        <f>IF(OR(NOT(Team!$A$6&lt;&gt;""),N(Team!$C$6)=0),"",MAX(0,(Team!$C$6-N(O17))*N(Team!$D$6)))</f>
      </c>
      <c r="P18" s="27">
        <f>IF(OR(NOT(Team!$A$6&lt;&gt;""),N(Team!$C$6)=0),"",MAX(0,(Team!$C$6-N(P17))*N(Team!$D$6)))</f>
      </c>
      <c r="Q18" s="27">
        <f>IF(OR(NOT(Team!$A$6&lt;&gt;""),N(Team!$C$6)=0),"",MAX(0,(Team!$C$6-N(Q17))*N(Team!$D$6)))</f>
      </c>
      <c r="R18" s="27">
        <f>IF(OR(NOT(Team!$A$6&lt;&gt;""),N(Team!$C$6)=0),"",MAX(0,(Team!$C$6-N(R17))*N(Team!$D$6)))</f>
      </c>
      <c r="S18" s="27">
        <f>IF(OR(NOT(Team!$A$6&lt;&gt;""),N(Team!$C$6)=0),"",MAX(0,(Team!$C$6-N(S17))*N(Team!$D$6)))</f>
      </c>
      <c r="T18" s="27">
        <f>IF(OR(NOT(Team!$A$6&lt;&gt;""),N(Team!$C$6)=0),"",MAX(0,(Team!$C$6-N(T17))*N(Team!$D$6)))</f>
      </c>
      <c r="U18" s="27">
        <f>IF(OR(NOT(Team!$A$6&lt;&gt;""),N(Team!$C$6)=0),"",MAX(0,(Team!$C$6-N(U17))*N(Team!$D$6)))</f>
      </c>
      <c r="V18" s="27">
        <f>IF(OR(NOT(Team!$A$6&lt;&gt;""),N(Team!$C$6)=0),"",MAX(0,(Team!$C$6-N(V17))*N(Team!$D$6)))</f>
      </c>
      <c r="W18" s="27">
        <f>IF(OR(NOT(Team!$A$6&lt;&gt;""),N(Team!$C$6)=0),"",MAX(0,(Team!$C$6-N(W17))*N(Team!$D$6)))</f>
      </c>
      <c r="X18" s="27">
        <f>IF(OR(NOT(Team!$A$6&lt;&gt;""),N(Team!$C$6)=0),"",MAX(0,(Team!$C$6-N(X17))*N(Team!$D$6)))</f>
      </c>
      <c r="Y18" s="27">
        <f>IF(OR(NOT(Team!$A$6&lt;&gt;""),N(Team!$C$6)=0),"",MAX(0,(Team!$C$6-N(Y17))*N(Team!$D$6)))</f>
      </c>
      <c r="Z18" s="27">
        <f>IF(OR(NOT(Team!$A$6&lt;&gt;""),N(Team!$C$6)=0),"",MAX(0,(Team!$C$6-N(Z17))*N(Team!$D$6)))</f>
      </c>
      <c r="AA18" s="27">
        <f>IF(OR(NOT(Team!$A$6&lt;&gt;""),N(Team!$C$6)=0),"",MAX(0,(Team!$C$6-N(AA17))*N(Team!$D$6)))</f>
      </c>
      <c r="AB18" s="27">
        <f>IF(OR(NOT(Team!$A$6&lt;&gt;""),N(Team!$C$6)=0),"",MAX(0,(Team!$C$6-N(AB17))*N(Team!$D$6)))</f>
      </c>
      <c r="AC18" s="27">
        <f>IF(OR(NOT(Team!$A$6&lt;&gt;""),N(Team!$C$6)=0),"",MAX(0,(Team!$C$6-N(AC17))*N(Team!$D$6)))</f>
      </c>
    </row>
    <row r="19" ht="16" customHeight="1" spans="2:29" x14ac:dyDescent="0.25">
      <c r="B19" s="26" t="s">
        <v>30</v>
      </c>
      <c r="C19" s="23">
        <f>IF(COUNT(D19:AC19)=0,"",SUM(D19:AC19))</f>
      </c>
      <c r="D19" s="28">
        <f>IF(NOT(Team!$A$6&lt;&gt;""),"",SUM(D11:D16))</f>
      </c>
      <c r="E19" s="28">
        <f>IF(NOT(Team!$A$6&lt;&gt;""),"",SUM(E11:E16))</f>
      </c>
      <c r="F19" s="28">
        <f>IF(NOT(Team!$A$6&lt;&gt;""),"",SUM(F11:F16))</f>
      </c>
      <c r="G19" s="28">
        <f>IF(NOT(Team!$A$6&lt;&gt;""),"",SUM(G11:G16))</f>
      </c>
      <c r="H19" s="28">
        <f>IF(NOT(Team!$A$6&lt;&gt;""),"",SUM(H11:H16))</f>
      </c>
      <c r="I19" s="28">
        <f>IF(NOT(Team!$A$6&lt;&gt;""),"",SUM(I11:I16))</f>
      </c>
      <c r="J19" s="28">
        <f>IF(NOT(Team!$A$6&lt;&gt;""),"",SUM(J11:J16))</f>
      </c>
      <c r="K19" s="28">
        <f>IF(NOT(Team!$A$6&lt;&gt;""),"",SUM(K11:K16))</f>
      </c>
      <c r="L19" s="28">
        <f>IF(NOT(Team!$A$6&lt;&gt;""),"",SUM(L11:L16))</f>
      </c>
      <c r="M19" s="28">
        <f>IF(NOT(Team!$A$6&lt;&gt;""),"",SUM(M11:M16))</f>
      </c>
      <c r="N19" s="28">
        <f>IF(NOT(Team!$A$6&lt;&gt;""),"",SUM(N11:N16))</f>
      </c>
      <c r="O19" s="28">
        <f>IF(NOT(Team!$A$6&lt;&gt;""),"",SUM(O11:O16))</f>
      </c>
      <c r="P19" s="28">
        <f>IF(NOT(Team!$A$6&lt;&gt;""),"",SUM(P11:P16))</f>
      </c>
      <c r="Q19" s="28">
        <f>IF(NOT(Team!$A$6&lt;&gt;""),"",SUM(Q11:Q16))</f>
      </c>
      <c r="R19" s="28">
        <f>IF(NOT(Team!$A$6&lt;&gt;""),"",SUM(R11:R16))</f>
      </c>
      <c r="S19" s="28">
        <f>IF(NOT(Team!$A$6&lt;&gt;""),"",SUM(S11:S16))</f>
      </c>
      <c r="T19" s="28">
        <f>IF(NOT(Team!$A$6&lt;&gt;""),"",SUM(T11:T16))</f>
      </c>
      <c r="U19" s="28">
        <f>IF(NOT(Team!$A$6&lt;&gt;""),"",SUM(U11:U16))</f>
      </c>
      <c r="V19" s="28">
        <f>IF(NOT(Team!$A$6&lt;&gt;""),"",SUM(V11:V16))</f>
      </c>
      <c r="W19" s="28">
        <f>IF(NOT(Team!$A$6&lt;&gt;""),"",SUM(W11:W16))</f>
      </c>
      <c r="X19" s="28">
        <f>IF(NOT(Team!$A$6&lt;&gt;""),"",SUM(X11:X16))</f>
      </c>
      <c r="Y19" s="28">
        <f>IF(NOT(Team!$A$6&lt;&gt;""),"",SUM(Y11:Y16))</f>
      </c>
      <c r="Z19" s="28">
        <f>IF(NOT(Team!$A$6&lt;&gt;""),"",SUM(Z11:Z16))</f>
      </c>
      <c r="AA19" s="28">
        <f>IF(NOT(Team!$A$6&lt;&gt;""),"",SUM(AA11:AA16))</f>
      </c>
      <c r="AB19" s="28">
        <f>IF(NOT(Team!$A$6&lt;&gt;""),"",SUM(AB11:AB16))</f>
      </c>
      <c r="AC19" s="28">
        <f>IF(NOT(Team!$A$6&lt;&gt;""),"",SUM(AC11:AC16))</f>
      </c>
    </row>
    <row r="20" ht="17" customHeight="1" spans="1:29" x14ac:dyDescent="0.25">
      <c r="A20" s="29"/>
      <c r="B20" s="30" t="s">
        <v>31</v>
      </c>
      <c r="C20" s="31">
        <f>IF(N(C18)=0,"",N(C19)/C18)</f>
      </c>
      <c r="D20" s="32">
        <f>IF(D18="","",IF(N(D18)=0,IF(N(D19)&gt;0,"!",""),D19/D18))</f>
      </c>
      <c r="E20" s="32">
        <f>IF(E18="","",IF(N(E18)=0,IF(N(E19)&gt;0,"!",""),E19/E18))</f>
      </c>
      <c r="F20" s="32">
        <f>IF(F18="","",IF(N(F18)=0,IF(N(F19)&gt;0,"!",""),F19/F18))</f>
      </c>
      <c r="G20" s="32">
        <f>IF(G18="","",IF(N(G18)=0,IF(N(G19)&gt;0,"!",""),G19/G18))</f>
      </c>
      <c r="H20" s="32">
        <f>IF(H18="","",IF(N(H18)=0,IF(N(H19)&gt;0,"!",""),H19/H18))</f>
      </c>
      <c r="I20" s="32">
        <f>IF(I18="","",IF(N(I18)=0,IF(N(I19)&gt;0,"!",""),I19/I18))</f>
      </c>
      <c r="J20" s="32">
        <f>IF(J18="","",IF(N(J18)=0,IF(N(J19)&gt;0,"!",""),J19/J18))</f>
      </c>
      <c r="K20" s="32">
        <f>IF(K18="","",IF(N(K18)=0,IF(N(K19)&gt;0,"!",""),K19/K18))</f>
      </c>
      <c r="L20" s="32">
        <f>IF(L18="","",IF(N(L18)=0,IF(N(L19)&gt;0,"!",""),L19/L18))</f>
      </c>
      <c r="M20" s="32">
        <f>IF(M18="","",IF(N(M18)=0,IF(N(M19)&gt;0,"!",""),M19/M18))</f>
      </c>
      <c r="N20" s="32">
        <f>IF(N18="","",IF(N(N18)=0,IF(N(N19)&gt;0,"!",""),N19/N18))</f>
      </c>
      <c r="O20" s="32">
        <f>IF(O18="","",IF(N(O18)=0,IF(N(O19)&gt;0,"!",""),O19/O18))</f>
      </c>
      <c r="P20" s="32">
        <f>IF(P18="","",IF(N(P18)=0,IF(N(P19)&gt;0,"!",""),P19/P18))</f>
      </c>
      <c r="Q20" s="32">
        <f>IF(Q18="","",IF(N(Q18)=0,IF(N(Q19)&gt;0,"!",""),Q19/Q18))</f>
      </c>
      <c r="R20" s="32">
        <f>IF(R18="","",IF(N(R18)=0,IF(N(R19)&gt;0,"!",""),R19/R18))</f>
      </c>
      <c r="S20" s="32">
        <f>IF(S18="","",IF(N(S18)=0,IF(N(S19)&gt;0,"!",""),S19/S18))</f>
      </c>
      <c r="T20" s="32">
        <f>IF(T18="","",IF(N(T18)=0,IF(N(T19)&gt;0,"!",""),T19/T18))</f>
      </c>
      <c r="U20" s="32">
        <f>IF(U18="","",IF(N(U18)=0,IF(N(U19)&gt;0,"!",""),U19/U18))</f>
      </c>
      <c r="V20" s="32">
        <f>IF(V18="","",IF(N(V18)=0,IF(N(V19)&gt;0,"!",""),V19/V18))</f>
      </c>
      <c r="W20" s="32">
        <f>IF(W18="","",IF(N(W18)=0,IF(N(W19)&gt;0,"!",""),W19/W18))</f>
      </c>
      <c r="X20" s="32">
        <f>IF(X18="","",IF(N(X18)=0,IF(N(X19)&gt;0,"!",""),X19/X18))</f>
      </c>
      <c r="Y20" s="32">
        <f>IF(Y18="","",IF(N(Y18)=0,IF(N(Y19)&gt;0,"!",""),Y19/Y18))</f>
      </c>
      <c r="Z20" s="32">
        <f>IF(Z18="","",IF(N(Z18)=0,IF(N(Z19)&gt;0,"!",""),Z19/Z18))</f>
      </c>
      <c r="AA20" s="32">
        <f>IF(AA18="","",IF(N(AA18)=0,IF(N(AA19)&gt;0,"!",""),AA19/AA18))</f>
      </c>
      <c r="AB20" s="32">
        <f>IF(AB18="","",IF(N(AB18)=0,IF(N(AB19)&gt;0,"!",""),AB19/AB18))</f>
      </c>
      <c r="AC20" s="32">
        <f>IF(AC18="","",IF(N(AC18)=0,IF(N(AC19)&gt;0,"!",""),AC19/AC18))</f>
      </c>
    </row>
    <row r="21" ht="18" customHeight="1" spans="1:29" x14ac:dyDescent="0.25">
      <c r="A21" s="20">
        <f>IF(Team!$A$7="","Person 2",Team!$A$7)</f>
      </c>
      <c r="B21" s="21">
        <f>IF(Team!$A$7="","",Team!$B$7&amp;" · "&amp;TEXT(N(Team!$E$7),"0")&amp;" Std. für Projekte")</f>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row>
    <row r="22" ht="16" customHeight="1" spans="2:29" x14ac:dyDescent="0.25">
      <c r="B22" s="6"/>
      <c r="C22" s="23">
        <f>IF(COUNT(D22:AC22)=0,"",SUM(D22:AC22))</f>
      </c>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row>
    <row r="23" ht="16" customHeight="1" spans="2:29" x14ac:dyDescent="0.25">
      <c r="B23" s="6"/>
      <c r="C23" s="23">
        <f>IF(COUNT(D23:AC23)=0,"",SUM(D23:AC23))</f>
      </c>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row>
    <row r="24" ht="16" customHeight="1" spans="2:29" x14ac:dyDescent="0.25">
      <c r="B24" s="6"/>
      <c r="C24" s="23">
        <f>IF(COUNT(D24:AC24)=0,"",SUM(D24:AC24))</f>
      </c>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row>
    <row r="25" ht="16" customHeight="1" spans="2:29" x14ac:dyDescent="0.25">
      <c r="B25" s="6"/>
      <c r="C25" s="23">
        <f>IF(COUNT(D25:AC25)=0,"",SUM(D25:AC25))</f>
      </c>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row>
    <row r="26" ht="16" customHeight="1" spans="2:29" x14ac:dyDescent="0.25">
      <c r="B26" s="6"/>
      <c r="C26" s="23">
        <f>IF(COUNT(D26:AC26)=0,"",SUM(D26:AC26))</f>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row>
    <row r="27" ht="16" customHeight="1" spans="2:29" x14ac:dyDescent="0.25">
      <c r="B27" s="6"/>
      <c r="C27" s="23">
        <f>IF(COUNT(D27:AC27)=0,"",SUM(D27:AC27))</f>
      </c>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row>
    <row r="28" spans="2:29" x14ac:dyDescent="0.25">
      <c r="B28" s="25" t="s">
        <v>28</v>
      </c>
      <c r="C28" s="23">
        <f>IF(COUNT(D28:AC28)=0,"",SUM(D28:AC28))</f>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row>
    <row r="29" ht="16" customHeight="1" spans="2:29" x14ac:dyDescent="0.25">
      <c r="B29" s="26" t="s">
        <v>29</v>
      </c>
      <c r="C29" s="23">
        <f>IF(COUNT(D29:AC29)=0,"",SUM(D29:AC29))</f>
      </c>
      <c r="D29" s="27">
        <f>IF(OR(NOT(Team!$A$7&lt;&gt;""),N(Team!$C$7)=0),"",MAX(0,(Team!$C$7-N(D28))*N(Team!$D$7)))</f>
      </c>
      <c r="E29" s="27">
        <f>IF(OR(NOT(Team!$A$7&lt;&gt;""),N(Team!$C$7)=0),"",MAX(0,(Team!$C$7-N(E28))*N(Team!$D$7)))</f>
      </c>
      <c r="F29" s="27">
        <f>IF(OR(NOT(Team!$A$7&lt;&gt;""),N(Team!$C$7)=0),"",MAX(0,(Team!$C$7-N(F28))*N(Team!$D$7)))</f>
      </c>
      <c r="G29" s="27">
        <f>IF(OR(NOT(Team!$A$7&lt;&gt;""),N(Team!$C$7)=0),"",MAX(0,(Team!$C$7-N(G28))*N(Team!$D$7)))</f>
      </c>
      <c r="H29" s="27">
        <f>IF(OR(NOT(Team!$A$7&lt;&gt;""),N(Team!$C$7)=0),"",MAX(0,(Team!$C$7-N(H28))*N(Team!$D$7)))</f>
      </c>
      <c r="I29" s="27">
        <f>IF(OR(NOT(Team!$A$7&lt;&gt;""),N(Team!$C$7)=0),"",MAX(0,(Team!$C$7-N(I28))*N(Team!$D$7)))</f>
      </c>
      <c r="J29" s="27">
        <f>IF(OR(NOT(Team!$A$7&lt;&gt;""),N(Team!$C$7)=0),"",MAX(0,(Team!$C$7-N(J28))*N(Team!$D$7)))</f>
      </c>
      <c r="K29" s="27">
        <f>IF(OR(NOT(Team!$A$7&lt;&gt;""),N(Team!$C$7)=0),"",MAX(0,(Team!$C$7-N(K28))*N(Team!$D$7)))</f>
      </c>
      <c r="L29" s="27">
        <f>IF(OR(NOT(Team!$A$7&lt;&gt;""),N(Team!$C$7)=0),"",MAX(0,(Team!$C$7-N(L28))*N(Team!$D$7)))</f>
      </c>
      <c r="M29" s="27">
        <f>IF(OR(NOT(Team!$A$7&lt;&gt;""),N(Team!$C$7)=0),"",MAX(0,(Team!$C$7-N(M28))*N(Team!$D$7)))</f>
      </c>
      <c r="N29" s="27">
        <f>IF(OR(NOT(Team!$A$7&lt;&gt;""),N(Team!$C$7)=0),"",MAX(0,(Team!$C$7-N(N28))*N(Team!$D$7)))</f>
      </c>
      <c r="O29" s="27">
        <f>IF(OR(NOT(Team!$A$7&lt;&gt;""),N(Team!$C$7)=0),"",MAX(0,(Team!$C$7-N(O28))*N(Team!$D$7)))</f>
      </c>
      <c r="P29" s="27">
        <f>IF(OR(NOT(Team!$A$7&lt;&gt;""),N(Team!$C$7)=0),"",MAX(0,(Team!$C$7-N(P28))*N(Team!$D$7)))</f>
      </c>
      <c r="Q29" s="27">
        <f>IF(OR(NOT(Team!$A$7&lt;&gt;""),N(Team!$C$7)=0),"",MAX(0,(Team!$C$7-N(Q28))*N(Team!$D$7)))</f>
      </c>
      <c r="R29" s="27">
        <f>IF(OR(NOT(Team!$A$7&lt;&gt;""),N(Team!$C$7)=0),"",MAX(0,(Team!$C$7-N(R28))*N(Team!$D$7)))</f>
      </c>
      <c r="S29" s="27">
        <f>IF(OR(NOT(Team!$A$7&lt;&gt;""),N(Team!$C$7)=0),"",MAX(0,(Team!$C$7-N(S28))*N(Team!$D$7)))</f>
      </c>
      <c r="T29" s="27">
        <f>IF(OR(NOT(Team!$A$7&lt;&gt;""),N(Team!$C$7)=0),"",MAX(0,(Team!$C$7-N(T28))*N(Team!$D$7)))</f>
      </c>
      <c r="U29" s="27">
        <f>IF(OR(NOT(Team!$A$7&lt;&gt;""),N(Team!$C$7)=0),"",MAX(0,(Team!$C$7-N(U28))*N(Team!$D$7)))</f>
      </c>
      <c r="V29" s="27">
        <f>IF(OR(NOT(Team!$A$7&lt;&gt;""),N(Team!$C$7)=0),"",MAX(0,(Team!$C$7-N(V28))*N(Team!$D$7)))</f>
      </c>
      <c r="W29" s="27">
        <f>IF(OR(NOT(Team!$A$7&lt;&gt;""),N(Team!$C$7)=0),"",MAX(0,(Team!$C$7-N(W28))*N(Team!$D$7)))</f>
      </c>
      <c r="X29" s="27">
        <f>IF(OR(NOT(Team!$A$7&lt;&gt;""),N(Team!$C$7)=0),"",MAX(0,(Team!$C$7-N(X28))*N(Team!$D$7)))</f>
      </c>
      <c r="Y29" s="27">
        <f>IF(OR(NOT(Team!$A$7&lt;&gt;""),N(Team!$C$7)=0),"",MAX(0,(Team!$C$7-N(Y28))*N(Team!$D$7)))</f>
      </c>
      <c r="Z29" s="27">
        <f>IF(OR(NOT(Team!$A$7&lt;&gt;""),N(Team!$C$7)=0),"",MAX(0,(Team!$C$7-N(Z28))*N(Team!$D$7)))</f>
      </c>
      <c r="AA29" s="27">
        <f>IF(OR(NOT(Team!$A$7&lt;&gt;""),N(Team!$C$7)=0),"",MAX(0,(Team!$C$7-N(AA28))*N(Team!$D$7)))</f>
      </c>
      <c r="AB29" s="27">
        <f>IF(OR(NOT(Team!$A$7&lt;&gt;""),N(Team!$C$7)=0),"",MAX(0,(Team!$C$7-N(AB28))*N(Team!$D$7)))</f>
      </c>
      <c r="AC29" s="27">
        <f>IF(OR(NOT(Team!$A$7&lt;&gt;""),N(Team!$C$7)=0),"",MAX(0,(Team!$C$7-N(AC28))*N(Team!$D$7)))</f>
      </c>
    </row>
    <row r="30" ht="16" customHeight="1" spans="2:29" x14ac:dyDescent="0.25">
      <c r="B30" s="26" t="s">
        <v>30</v>
      </c>
      <c r="C30" s="23">
        <f>IF(COUNT(D30:AC30)=0,"",SUM(D30:AC30))</f>
      </c>
      <c r="D30" s="28">
        <f>IF(NOT(Team!$A$7&lt;&gt;""),"",SUM(D22:D27))</f>
      </c>
      <c r="E30" s="28">
        <f>IF(NOT(Team!$A$7&lt;&gt;""),"",SUM(E22:E27))</f>
      </c>
      <c r="F30" s="28">
        <f>IF(NOT(Team!$A$7&lt;&gt;""),"",SUM(F22:F27))</f>
      </c>
      <c r="G30" s="28">
        <f>IF(NOT(Team!$A$7&lt;&gt;""),"",SUM(G22:G27))</f>
      </c>
      <c r="H30" s="28">
        <f>IF(NOT(Team!$A$7&lt;&gt;""),"",SUM(H22:H27))</f>
      </c>
      <c r="I30" s="28">
        <f>IF(NOT(Team!$A$7&lt;&gt;""),"",SUM(I22:I27))</f>
      </c>
      <c r="J30" s="28">
        <f>IF(NOT(Team!$A$7&lt;&gt;""),"",SUM(J22:J27))</f>
      </c>
      <c r="K30" s="28">
        <f>IF(NOT(Team!$A$7&lt;&gt;""),"",SUM(K22:K27))</f>
      </c>
      <c r="L30" s="28">
        <f>IF(NOT(Team!$A$7&lt;&gt;""),"",SUM(L22:L27))</f>
      </c>
      <c r="M30" s="28">
        <f>IF(NOT(Team!$A$7&lt;&gt;""),"",SUM(M22:M27))</f>
      </c>
      <c r="N30" s="28">
        <f>IF(NOT(Team!$A$7&lt;&gt;""),"",SUM(N22:N27))</f>
      </c>
      <c r="O30" s="28">
        <f>IF(NOT(Team!$A$7&lt;&gt;""),"",SUM(O22:O27))</f>
      </c>
      <c r="P30" s="28">
        <f>IF(NOT(Team!$A$7&lt;&gt;""),"",SUM(P22:P27))</f>
      </c>
      <c r="Q30" s="28">
        <f>IF(NOT(Team!$A$7&lt;&gt;""),"",SUM(Q22:Q27))</f>
      </c>
      <c r="R30" s="28">
        <f>IF(NOT(Team!$A$7&lt;&gt;""),"",SUM(R22:R27))</f>
      </c>
      <c r="S30" s="28">
        <f>IF(NOT(Team!$A$7&lt;&gt;""),"",SUM(S22:S27))</f>
      </c>
      <c r="T30" s="28">
        <f>IF(NOT(Team!$A$7&lt;&gt;""),"",SUM(T22:T27))</f>
      </c>
      <c r="U30" s="28">
        <f>IF(NOT(Team!$A$7&lt;&gt;""),"",SUM(U22:U27))</f>
      </c>
      <c r="V30" s="28">
        <f>IF(NOT(Team!$A$7&lt;&gt;""),"",SUM(V22:V27))</f>
      </c>
      <c r="W30" s="28">
        <f>IF(NOT(Team!$A$7&lt;&gt;""),"",SUM(W22:W27))</f>
      </c>
      <c r="X30" s="28">
        <f>IF(NOT(Team!$A$7&lt;&gt;""),"",SUM(X22:X27))</f>
      </c>
      <c r="Y30" s="28">
        <f>IF(NOT(Team!$A$7&lt;&gt;""),"",SUM(Y22:Y27))</f>
      </c>
      <c r="Z30" s="28">
        <f>IF(NOT(Team!$A$7&lt;&gt;""),"",SUM(Z22:Z27))</f>
      </c>
      <c r="AA30" s="28">
        <f>IF(NOT(Team!$A$7&lt;&gt;""),"",SUM(AA22:AA27))</f>
      </c>
      <c r="AB30" s="28">
        <f>IF(NOT(Team!$A$7&lt;&gt;""),"",SUM(AB22:AB27))</f>
      </c>
      <c r="AC30" s="28">
        <f>IF(NOT(Team!$A$7&lt;&gt;""),"",SUM(AC22:AC27))</f>
      </c>
    </row>
    <row r="31" ht="17" customHeight="1" spans="1:29" x14ac:dyDescent="0.25">
      <c r="A31" s="29"/>
      <c r="B31" s="30" t="s">
        <v>31</v>
      </c>
      <c r="C31" s="31">
        <f>IF(N(C29)=0,"",N(C30)/C29)</f>
      </c>
      <c r="D31" s="32">
        <f>IF(D29="","",IF(N(D29)=0,IF(N(D30)&gt;0,"!",""),D30/D29))</f>
      </c>
      <c r="E31" s="32">
        <f>IF(E29="","",IF(N(E29)=0,IF(N(E30)&gt;0,"!",""),E30/E29))</f>
      </c>
      <c r="F31" s="32">
        <f>IF(F29="","",IF(N(F29)=0,IF(N(F30)&gt;0,"!",""),F30/F29))</f>
      </c>
      <c r="G31" s="32">
        <f>IF(G29="","",IF(N(G29)=0,IF(N(G30)&gt;0,"!",""),G30/G29))</f>
      </c>
      <c r="H31" s="32">
        <f>IF(H29="","",IF(N(H29)=0,IF(N(H30)&gt;0,"!",""),H30/H29))</f>
      </c>
      <c r="I31" s="32">
        <f>IF(I29="","",IF(N(I29)=0,IF(N(I30)&gt;0,"!",""),I30/I29))</f>
      </c>
      <c r="J31" s="32">
        <f>IF(J29="","",IF(N(J29)=0,IF(N(J30)&gt;0,"!",""),J30/J29))</f>
      </c>
      <c r="K31" s="32">
        <f>IF(K29="","",IF(N(K29)=0,IF(N(K30)&gt;0,"!",""),K30/K29))</f>
      </c>
      <c r="L31" s="32">
        <f>IF(L29="","",IF(N(L29)=0,IF(N(L30)&gt;0,"!",""),L30/L29))</f>
      </c>
      <c r="M31" s="32">
        <f>IF(M29="","",IF(N(M29)=0,IF(N(M30)&gt;0,"!",""),M30/M29))</f>
      </c>
      <c r="N31" s="32">
        <f>IF(N29="","",IF(N(N29)=0,IF(N(N30)&gt;0,"!",""),N30/N29))</f>
      </c>
      <c r="O31" s="32">
        <f>IF(O29="","",IF(N(O29)=0,IF(N(O30)&gt;0,"!",""),O30/O29))</f>
      </c>
      <c r="P31" s="32">
        <f>IF(P29="","",IF(N(P29)=0,IF(N(P30)&gt;0,"!",""),P30/P29))</f>
      </c>
      <c r="Q31" s="32">
        <f>IF(Q29="","",IF(N(Q29)=0,IF(N(Q30)&gt;0,"!",""),Q30/Q29))</f>
      </c>
      <c r="R31" s="32">
        <f>IF(R29="","",IF(N(R29)=0,IF(N(R30)&gt;0,"!",""),R30/R29))</f>
      </c>
      <c r="S31" s="32">
        <f>IF(S29="","",IF(N(S29)=0,IF(N(S30)&gt;0,"!",""),S30/S29))</f>
      </c>
      <c r="T31" s="32">
        <f>IF(T29="","",IF(N(T29)=0,IF(N(T30)&gt;0,"!",""),T30/T29))</f>
      </c>
      <c r="U31" s="32">
        <f>IF(U29="","",IF(N(U29)=0,IF(N(U30)&gt;0,"!",""),U30/U29))</f>
      </c>
      <c r="V31" s="32">
        <f>IF(V29="","",IF(N(V29)=0,IF(N(V30)&gt;0,"!",""),V30/V29))</f>
      </c>
      <c r="W31" s="32">
        <f>IF(W29="","",IF(N(W29)=0,IF(N(W30)&gt;0,"!",""),W30/W29))</f>
      </c>
      <c r="X31" s="32">
        <f>IF(X29="","",IF(N(X29)=0,IF(N(X30)&gt;0,"!",""),X30/X29))</f>
      </c>
      <c r="Y31" s="32">
        <f>IF(Y29="","",IF(N(Y29)=0,IF(N(Y30)&gt;0,"!",""),Y30/Y29))</f>
      </c>
      <c r="Z31" s="32">
        <f>IF(Z29="","",IF(N(Z29)=0,IF(N(Z30)&gt;0,"!",""),Z30/Z29))</f>
      </c>
      <c r="AA31" s="32">
        <f>IF(AA29="","",IF(N(AA29)=0,IF(N(AA30)&gt;0,"!",""),AA30/AA29))</f>
      </c>
      <c r="AB31" s="32">
        <f>IF(AB29="","",IF(N(AB29)=0,IF(N(AB30)&gt;0,"!",""),AB30/AB29))</f>
      </c>
      <c r="AC31" s="32">
        <f>IF(AC29="","",IF(N(AC29)=0,IF(N(AC30)&gt;0,"!",""),AC30/AC29))</f>
      </c>
    </row>
    <row r="32" ht="18" customHeight="1" spans="1:29" x14ac:dyDescent="0.25">
      <c r="A32" s="20">
        <f>IF(Team!$A$8="","Person 3",Team!$A$8)</f>
      </c>
      <c r="B32" s="21">
        <f>IF(Team!$A$8="","",Team!$B$8&amp;" · "&amp;TEXT(N(Team!$E$8),"0")&amp;" Std. für Projekte")</f>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row>
    <row r="33" ht="16" customHeight="1" spans="2:29" x14ac:dyDescent="0.25">
      <c r="B33" s="6"/>
      <c r="C33" s="23">
        <f>IF(COUNT(D33:AC33)=0,"",SUM(D33:AC33))</f>
      </c>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row>
    <row r="34" ht="16" customHeight="1" spans="2:29" x14ac:dyDescent="0.25">
      <c r="B34" s="6"/>
      <c r="C34" s="23">
        <f>IF(COUNT(D34:AC34)=0,"",SUM(D34:AC34))</f>
      </c>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row>
    <row r="35" ht="16" customHeight="1" spans="2:29" x14ac:dyDescent="0.25">
      <c r="B35" s="6"/>
      <c r="C35" s="23">
        <f>IF(COUNT(D35:AC35)=0,"",SUM(D35:AC35))</f>
      </c>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row>
    <row r="36" ht="16" customHeight="1" spans="2:29" x14ac:dyDescent="0.25">
      <c r="B36" s="6"/>
      <c r="C36" s="23">
        <f>IF(COUNT(D36:AC36)=0,"",SUM(D36:AC36))</f>
      </c>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row>
    <row r="37" ht="16" customHeight="1" spans="2:29" x14ac:dyDescent="0.25">
      <c r="B37" s="6"/>
      <c r="C37" s="23">
        <f>IF(COUNT(D37:AC37)=0,"",SUM(D37:AC37))</f>
      </c>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row>
    <row r="38" ht="16" customHeight="1" spans="2:29" x14ac:dyDescent="0.25">
      <c r="B38" s="6"/>
      <c r="C38" s="23">
        <f>IF(COUNT(D38:AC38)=0,"",SUM(D38:AC38))</f>
      </c>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row>
    <row r="39" spans="2:29" x14ac:dyDescent="0.25">
      <c r="B39" s="25" t="s">
        <v>28</v>
      </c>
      <c r="C39" s="23">
        <f>IF(COUNT(D39:AC39)=0,"",SUM(D39:AC39))</f>
      </c>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row>
    <row r="40" ht="16" customHeight="1" spans="2:29" x14ac:dyDescent="0.25">
      <c r="B40" s="26" t="s">
        <v>29</v>
      </c>
      <c r="C40" s="23">
        <f>IF(COUNT(D40:AC40)=0,"",SUM(D40:AC40))</f>
      </c>
      <c r="D40" s="27">
        <f>IF(OR(NOT(Team!$A$8&lt;&gt;""),N(Team!$C$8)=0),"",MAX(0,(Team!$C$8-N(D39))*N(Team!$D$8)))</f>
      </c>
      <c r="E40" s="27">
        <f>IF(OR(NOT(Team!$A$8&lt;&gt;""),N(Team!$C$8)=0),"",MAX(0,(Team!$C$8-N(E39))*N(Team!$D$8)))</f>
      </c>
      <c r="F40" s="27">
        <f>IF(OR(NOT(Team!$A$8&lt;&gt;""),N(Team!$C$8)=0),"",MAX(0,(Team!$C$8-N(F39))*N(Team!$D$8)))</f>
      </c>
      <c r="G40" s="27">
        <f>IF(OR(NOT(Team!$A$8&lt;&gt;""),N(Team!$C$8)=0),"",MAX(0,(Team!$C$8-N(G39))*N(Team!$D$8)))</f>
      </c>
      <c r="H40" s="27">
        <f>IF(OR(NOT(Team!$A$8&lt;&gt;""),N(Team!$C$8)=0),"",MAX(0,(Team!$C$8-N(H39))*N(Team!$D$8)))</f>
      </c>
      <c r="I40" s="27">
        <f>IF(OR(NOT(Team!$A$8&lt;&gt;""),N(Team!$C$8)=0),"",MAX(0,(Team!$C$8-N(I39))*N(Team!$D$8)))</f>
      </c>
      <c r="J40" s="27">
        <f>IF(OR(NOT(Team!$A$8&lt;&gt;""),N(Team!$C$8)=0),"",MAX(0,(Team!$C$8-N(J39))*N(Team!$D$8)))</f>
      </c>
      <c r="K40" s="27">
        <f>IF(OR(NOT(Team!$A$8&lt;&gt;""),N(Team!$C$8)=0),"",MAX(0,(Team!$C$8-N(K39))*N(Team!$D$8)))</f>
      </c>
      <c r="L40" s="27">
        <f>IF(OR(NOT(Team!$A$8&lt;&gt;""),N(Team!$C$8)=0),"",MAX(0,(Team!$C$8-N(L39))*N(Team!$D$8)))</f>
      </c>
      <c r="M40" s="27">
        <f>IF(OR(NOT(Team!$A$8&lt;&gt;""),N(Team!$C$8)=0),"",MAX(0,(Team!$C$8-N(M39))*N(Team!$D$8)))</f>
      </c>
      <c r="N40" s="27">
        <f>IF(OR(NOT(Team!$A$8&lt;&gt;""),N(Team!$C$8)=0),"",MAX(0,(Team!$C$8-N(N39))*N(Team!$D$8)))</f>
      </c>
      <c r="O40" s="27">
        <f>IF(OR(NOT(Team!$A$8&lt;&gt;""),N(Team!$C$8)=0),"",MAX(0,(Team!$C$8-N(O39))*N(Team!$D$8)))</f>
      </c>
      <c r="P40" s="27">
        <f>IF(OR(NOT(Team!$A$8&lt;&gt;""),N(Team!$C$8)=0),"",MAX(0,(Team!$C$8-N(P39))*N(Team!$D$8)))</f>
      </c>
      <c r="Q40" s="27">
        <f>IF(OR(NOT(Team!$A$8&lt;&gt;""),N(Team!$C$8)=0),"",MAX(0,(Team!$C$8-N(Q39))*N(Team!$D$8)))</f>
      </c>
      <c r="R40" s="27">
        <f>IF(OR(NOT(Team!$A$8&lt;&gt;""),N(Team!$C$8)=0),"",MAX(0,(Team!$C$8-N(R39))*N(Team!$D$8)))</f>
      </c>
      <c r="S40" s="27">
        <f>IF(OR(NOT(Team!$A$8&lt;&gt;""),N(Team!$C$8)=0),"",MAX(0,(Team!$C$8-N(S39))*N(Team!$D$8)))</f>
      </c>
      <c r="T40" s="27">
        <f>IF(OR(NOT(Team!$A$8&lt;&gt;""),N(Team!$C$8)=0),"",MAX(0,(Team!$C$8-N(T39))*N(Team!$D$8)))</f>
      </c>
      <c r="U40" s="27">
        <f>IF(OR(NOT(Team!$A$8&lt;&gt;""),N(Team!$C$8)=0),"",MAX(0,(Team!$C$8-N(U39))*N(Team!$D$8)))</f>
      </c>
      <c r="V40" s="27">
        <f>IF(OR(NOT(Team!$A$8&lt;&gt;""),N(Team!$C$8)=0),"",MAX(0,(Team!$C$8-N(V39))*N(Team!$D$8)))</f>
      </c>
      <c r="W40" s="27">
        <f>IF(OR(NOT(Team!$A$8&lt;&gt;""),N(Team!$C$8)=0),"",MAX(0,(Team!$C$8-N(W39))*N(Team!$D$8)))</f>
      </c>
      <c r="X40" s="27">
        <f>IF(OR(NOT(Team!$A$8&lt;&gt;""),N(Team!$C$8)=0),"",MAX(0,(Team!$C$8-N(X39))*N(Team!$D$8)))</f>
      </c>
      <c r="Y40" s="27">
        <f>IF(OR(NOT(Team!$A$8&lt;&gt;""),N(Team!$C$8)=0),"",MAX(0,(Team!$C$8-N(Y39))*N(Team!$D$8)))</f>
      </c>
      <c r="Z40" s="27">
        <f>IF(OR(NOT(Team!$A$8&lt;&gt;""),N(Team!$C$8)=0),"",MAX(0,(Team!$C$8-N(Z39))*N(Team!$D$8)))</f>
      </c>
      <c r="AA40" s="27">
        <f>IF(OR(NOT(Team!$A$8&lt;&gt;""),N(Team!$C$8)=0),"",MAX(0,(Team!$C$8-N(AA39))*N(Team!$D$8)))</f>
      </c>
      <c r="AB40" s="27">
        <f>IF(OR(NOT(Team!$A$8&lt;&gt;""),N(Team!$C$8)=0),"",MAX(0,(Team!$C$8-N(AB39))*N(Team!$D$8)))</f>
      </c>
      <c r="AC40" s="27">
        <f>IF(OR(NOT(Team!$A$8&lt;&gt;""),N(Team!$C$8)=0),"",MAX(0,(Team!$C$8-N(AC39))*N(Team!$D$8)))</f>
      </c>
    </row>
    <row r="41" ht="16" customHeight="1" spans="2:29" x14ac:dyDescent="0.25">
      <c r="B41" s="26" t="s">
        <v>30</v>
      </c>
      <c r="C41" s="23">
        <f>IF(COUNT(D41:AC41)=0,"",SUM(D41:AC41))</f>
      </c>
      <c r="D41" s="28">
        <f>IF(NOT(Team!$A$8&lt;&gt;""),"",SUM(D33:D38))</f>
      </c>
      <c r="E41" s="28">
        <f>IF(NOT(Team!$A$8&lt;&gt;""),"",SUM(E33:E38))</f>
      </c>
      <c r="F41" s="28">
        <f>IF(NOT(Team!$A$8&lt;&gt;""),"",SUM(F33:F38))</f>
      </c>
      <c r="G41" s="28">
        <f>IF(NOT(Team!$A$8&lt;&gt;""),"",SUM(G33:G38))</f>
      </c>
      <c r="H41" s="28">
        <f>IF(NOT(Team!$A$8&lt;&gt;""),"",SUM(H33:H38))</f>
      </c>
      <c r="I41" s="28">
        <f>IF(NOT(Team!$A$8&lt;&gt;""),"",SUM(I33:I38))</f>
      </c>
      <c r="J41" s="28">
        <f>IF(NOT(Team!$A$8&lt;&gt;""),"",SUM(J33:J38))</f>
      </c>
      <c r="K41" s="28">
        <f>IF(NOT(Team!$A$8&lt;&gt;""),"",SUM(K33:K38))</f>
      </c>
      <c r="L41" s="28">
        <f>IF(NOT(Team!$A$8&lt;&gt;""),"",SUM(L33:L38))</f>
      </c>
      <c r="M41" s="28">
        <f>IF(NOT(Team!$A$8&lt;&gt;""),"",SUM(M33:M38))</f>
      </c>
      <c r="N41" s="28">
        <f>IF(NOT(Team!$A$8&lt;&gt;""),"",SUM(N33:N38))</f>
      </c>
      <c r="O41" s="28">
        <f>IF(NOT(Team!$A$8&lt;&gt;""),"",SUM(O33:O38))</f>
      </c>
      <c r="P41" s="28">
        <f>IF(NOT(Team!$A$8&lt;&gt;""),"",SUM(P33:P38))</f>
      </c>
      <c r="Q41" s="28">
        <f>IF(NOT(Team!$A$8&lt;&gt;""),"",SUM(Q33:Q38))</f>
      </c>
      <c r="R41" s="28">
        <f>IF(NOT(Team!$A$8&lt;&gt;""),"",SUM(R33:R38))</f>
      </c>
      <c r="S41" s="28">
        <f>IF(NOT(Team!$A$8&lt;&gt;""),"",SUM(S33:S38))</f>
      </c>
      <c r="T41" s="28">
        <f>IF(NOT(Team!$A$8&lt;&gt;""),"",SUM(T33:T38))</f>
      </c>
      <c r="U41" s="28">
        <f>IF(NOT(Team!$A$8&lt;&gt;""),"",SUM(U33:U38))</f>
      </c>
      <c r="V41" s="28">
        <f>IF(NOT(Team!$A$8&lt;&gt;""),"",SUM(V33:V38))</f>
      </c>
      <c r="W41" s="28">
        <f>IF(NOT(Team!$A$8&lt;&gt;""),"",SUM(W33:W38))</f>
      </c>
      <c r="X41" s="28">
        <f>IF(NOT(Team!$A$8&lt;&gt;""),"",SUM(X33:X38))</f>
      </c>
      <c r="Y41" s="28">
        <f>IF(NOT(Team!$A$8&lt;&gt;""),"",SUM(Y33:Y38))</f>
      </c>
      <c r="Z41" s="28">
        <f>IF(NOT(Team!$A$8&lt;&gt;""),"",SUM(Z33:Z38))</f>
      </c>
      <c r="AA41" s="28">
        <f>IF(NOT(Team!$A$8&lt;&gt;""),"",SUM(AA33:AA38))</f>
      </c>
      <c r="AB41" s="28">
        <f>IF(NOT(Team!$A$8&lt;&gt;""),"",SUM(AB33:AB38))</f>
      </c>
      <c r="AC41" s="28">
        <f>IF(NOT(Team!$A$8&lt;&gt;""),"",SUM(AC33:AC38))</f>
      </c>
    </row>
    <row r="42" ht="17" customHeight="1" spans="1:29" x14ac:dyDescent="0.25">
      <c r="A42" s="29"/>
      <c r="B42" s="30" t="s">
        <v>31</v>
      </c>
      <c r="C42" s="31">
        <f>IF(N(C40)=0,"",N(C41)/C40)</f>
      </c>
      <c r="D42" s="32">
        <f>IF(D40="","",IF(N(D40)=0,IF(N(D41)&gt;0,"!",""),D41/D40))</f>
      </c>
      <c r="E42" s="32">
        <f>IF(E40="","",IF(N(E40)=0,IF(N(E41)&gt;0,"!",""),E41/E40))</f>
      </c>
      <c r="F42" s="32">
        <f>IF(F40="","",IF(N(F40)=0,IF(N(F41)&gt;0,"!",""),F41/F40))</f>
      </c>
      <c r="G42" s="32">
        <f>IF(G40="","",IF(N(G40)=0,IF(N(G41)&gt;0,"!",""),G41/G40))</f>
      </c>
      <c r="H42" s="32">
        <f>IF(H40="","",IF(N(H40)=0,IF(N(H41)&gt;0,"!",""),H41/H40))</f>
      </c>
      <c r="I42" s="32">
        <f>IF(I40="","",IF(N(I40)=0,IF(N(I41)&gt;0,"!",""),I41/I40))</f>
      </c>
      <c r="J42" s="32">
        <f>IF(J40="","",IF(N(J40)=0,IF(N(J41)&gt;0,"!",""),J41/J40))</f>
      </c>
      <c r="K42" s="32">
        <f>IF(K40="","",IF(N(K40)=0,IF(N(K41)&gt;0,"!",""),K41/K40))</f>
      </c>
      <c r="L42" s="32">
        <f>IF(L40="","",IF(N(L40)=0,IF(N(L41)&gt;0,"!",""),L41/L40))</f>
      </c>
      <c r="M42" s="32">
        <f>IF(M40="","",IF(N(M40)=0,IF(N(M41)&gt;0,"!",""),M41/M40))</f>
      </c>
      <c r="N42" s="32">
        <f>IF(N40="","",IF(N(N40)=0,IF(N(N41)&gt;0,"!",""),N41/N40))</f>
      </c>
      <c r="O42" s="32">
        <f>IF(O40="","",IF(N(O40)=0,IF(N(O41)&gt;0,"!",""),O41/O40))</f>
      </c>
      <c r="P42" s="32">
        <f>IF(P40="","",IF(N(P40)=0,IF(N(P41)&gt;0,"!",""),P41/P40))</f>
      </c>
      <c r="Q42" s="32">
        <f>IF(Q40="","",IF(N(Q40)=0,IF(N(Q41)&gt;0,"!",""),Q41/Q40))</f>
      </c>
      <c r="R42" s="32">
        <f>IF(R40="","",IF(N(R40)=0,IF(N(R41)&gt;0,"!",""),R41/R40))</f>
      </c>
      <c r="S42" s="32">
        <f>IF(S40="","",IF(N(S40)=0,IF(N(S41)&gt;0,"!",""),S41/S40))</f>
      </c>
      <c r="T42" s="32">
        <f>IF(T40="","",IF(N(T40)=0,IF(N(T41)&gt;0,"!",""),T41/T40))</f>
      </c>
      <c r="U42" s="32">
        <f>IF(U40="","",IF(N(U40)=0,IF(N(U41)&gt;0,"!",""),U41/U40))</f>
      </c>
      <c r="V42" s="32">
        <f>IF(V40="","",IF(N(V40)=0,IF(N(V41)&gt;0,"!",""),V41/V40))</f>
      </c>
      <c r="W42" s="32">
        <f>IF(W40="","",IF(N(W40)=0,IF(N(W41)&gt;0,"!",""),W41/W40))</f>
      </c>
      <c r="X42" s="32">
        <f>IF(X40="","",IF(N(X40)=0,IF(N(X41)&gt;0,"!",""),X41/X40))</f>
      </c>
      <c r="Y42" s="32">
        <f>IF(Y40="","",IF(N(Y40)=0,IF(N(Y41)&gt;0,"!",""),Y41/Y40))</f>
      </c>
      <c r="Z42" s="32">
        <f>IF(Z40="","",IF(N(Z40)=0,IF(N(Z41)&gt;0,"!",""),Z41/Z40))</f>
      </c>
      <c r="AA42" s="32">
        <f>IF(AA40="","",IF(N(AA40)=0,IF(N(AA41)&gt;0,"!",""),AA41/AA40))</f>
      </c>
      <c r="AB42" s="32">
        <f>IF(AB40="","",IF(N(AB40)=0,IF(N(AB41)&gt;0,"!",""),AB41/AB40))</f>
      </c>
      <c r="AC42" s="32">
        <f>IF(AC40="","",IF(N(AC40)=0,IF(N(AC41)&gt;0,"!",""),AC41/AC40))</f>
      </c>
    </row>
    <row r="43" ht="18" customHeight="1" spans="1:29" x14ac:dyDescent="0.25">
      <c r="A43" s="20">
        <f>IF(Team!$A$9="","Person 4",Team!$A$9)</f>
      </c>
      <c r="B43" s="21">
        <f>IF(Team!$A$9="","",Team!$B$9&amp;" · "&amp;TEXT(N(Team!$E$9),"0")&amp;" Std. für Projekte")</f>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row>
    <row r="44" ht="16" customHeight="1" spans="2:29" x14ac:dyDescent="0.25">
      <c r="B44" s="6"/>
      <c r="C44" s="23">
        <f>IF(COUNT(D44:AC44)=0,"",SUM(D44:AC44))</f>
      </c>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row>
    <row r="45" ht="16" customHeight="1" spans="2:29" x14ac:dyDescent="0.25">
      <c r="B45" s="6"/>
      <c r="C45" s="23">
        <f>IF(COUNT(D45:AC45)=0,"",SUM(D45:AC45))</f>
      </c>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row>
    <row r="46" ht="16" customHeight="1" spans="2:29" x14ac:dyDescent="0.25">
      <c r="B46" s="6"/>
      <c r="C46" s="23">
        <f>IF(COUNT(D46:AC46)=0,"",SUM(D46:AC46))</f>
      </c>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row>
    <row r="47" ht="16" customHeight="1" spans="2:29" x14ac:dyDescent="0.25">
      <c r="B47" s="6"/>
      <c r="C47" s="23">
        <f>IF(COUNT(D47:AC47)=0,"",SUM(D47:AC47))</f>
      </c>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row>
    <row r="48" ht="16" customHeight="1" spans="2:29" x14ac:dyDescent="0.25">
      <c r="B48" s="6"/>
      <c r="C48" s="23">
        <f>IF(COUNT(D48:AC48)=0,"",SUM(D48:AC48))</f>
      </c>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row>
    <row r="49" ht="16" customHeight="1" spans="2:29" x14ac:dyDescent="0.25">
      <c r="B49" s="6"/>
      <c r="C49" s="23">
        <f>IF(COUNT(D49:AC49)=0,"",SUM(D49:AC49))</f>
      </c>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row>
    <row r="50" spans="2:29" x14ac:dyDescent="0.25">
      <c r="B50" s="25" t="s">
        <v>28</v>
      </c>
      <c r="C50" s="23">
        <f>IF(COUNT(D50:AC50)=0,"",SUM(D50:AC50))</f>
      </c>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row>
    <row r="51" ht="16" customHeight="1" spans="2:29" x14ac:dyDescent="0.25">
      <c r="B51" s="26" t="s">
        <v>29</v>
      </c>
      <c r="C51" s="23">
        <f>IF(COUNT(D51:AC51)=0,"",SUM(D51:AC51))</f>
      </c>
      <c r="D51" s="27">
        <f>IF(OR(NOT(Team!$A$9&lt;&gt;""),N(Team!$C$9)=0),"",MAX(0,(Team!$C$9-N(D50))*N(Team!$D$9)))</f>
      </c>
      <c r="E51" s="27">
        <f>IF(OR(NOT(Team!$A$9&lt;&gt;""),N(Team!$C$9)=0),"",MAX(0,(Team!$C$9-N(E50))*N(Team!$D$9)))</f>
      </c>
      <c r="F51" s="27">
        <f>IF(OR(NOT(Team!$A$9&lt;&gt;""),N(Team!$C$9)=0),"",MAX(0,(Team!$C$9-N(F50))*N(Team!$D$9)))</f>
      </c>
      <c r="G51" s="27">
        <f>IF(OR(NOT(Team!$A$9&lt;&gt;""),N(Team!$C$9)=0),"",MAX(0,(Team!$C$9-N(G50))*N(Team!$D$9)))</f>
      </c>
      <c r="H51" s="27">
        <f>IF(OR(NOT(Team!$A$9&lt;&gt;""),N(Team!$C$9)=0),"",MAX(0,(Team!$C$9-N(H50))*N(Team!$D$9)))</f>
      </c>
      <c r="I51" s="27">
        <f>IF(OR(NOT(Team!$A$9&lt;&gt;""),N(Team!$C$9)=0),"",MAX(0,(Team!$C$9-N(I50))*N(Team!$D$9)))</f>
      </c>
      <c r="J51" s="27">
        <f>IF(OR(NOT(Team!$A$9&lt;&gt;""),N(Team!$C$9)=0),"",MAX(0,(Team!$C$9-N(J50))*N(Team!$D$9)))</f>
      </c>
      <c r="K51" s="27">
        <f>IF(OR(NOT(Team!$A$9&lt;&gt;""),N(Team!$C$9)=0),"",MAX(0,(Team!$C$9-N(K50))*N(Team!$D$9)))</f>
      </c>
      <c r="L51" s="27">
        <f>IF(OR(NOT(Team!$A$9&lt;&gt;""),N(Team!$C$9)=0),"",MAX(0,(Team!$C$9-N(L50))*N(Team!$D$9)))</f>
      </c>
      <c r="M51" s="27">
        <f>IF(OR(NOT(Team!$A$9&lt;&gt;""),N(Team!$C$9)=0),"",MAX(0,(Team!$C$9-N(M50))*N(Team!$D$9)))</f>
      </c>
      <c r="N51" s="27">
        <f>IF(OR(NOT(Team!$A$9&lt;&gt;""),N(Team!$C$9)=0),"",MAX(0,(Team!$C$9-N(N50))*N(Team!$D$9)))</f>
      </c>
      <c r="O51" s="27">
        <f>IF(OR(NOT(Team!$A$9&lt;&gt;""),N(Team!$C$9)=0),"",MAX(0,(Team!$C$9-N(O50))*N(Team!$D$9)))</f>
      </c>
      <c r="P51" s="27">
        <f>IF(OR(NOT(Team!$A$9&lt;&gt;""),N(Team!$C$9)=0),"",MAX(0,(Team!$C$9-N(P50))*N(Team!$D$9)))</f>
      </c>
      <c r="Q51" s="27">
        <f>IF(OR(NOT(Team!$A$9&lt;&gt;""),N(Team!$C$9)=0),"",MAX(0,(Team!$C$9-N(Q50))*N(Team!$D$9)))</f>
      </c>
      <c r="R51" s="27">
        <f>IF(OR(NOT(Team!$A$9&lt;&gt;""),N(Team!$C$9)=0),"",MAX(0,(Team!$C$9-N(R50))*N(Team!$D$9)))</f>
      </c>
      <c r="S51" s="27">
        <f>IF(OR(NOT(Team!$A$9&lt;&gt;""),N(Team!$C$9)=0),"",MAX(0,(Team!$C$9-N(S50))*N(Team!$D$9)))</f>
      </c>
      <c r="T51" s="27">
        <f>IF(OR(NOT(Team!$A$9&lt;&gt;""),N(Team!$C$9)=0),"",MAX(0,(Team!$C$9-N(T50))*N(Team!$D$9)))</f>
      </c>
      <c r="U51" s="27">
        <f>IF(OR(NOT(Team!$A$9&lt;&gt;""),N(Team!$C$9)=0),"",MAX(0,(Team!$C$9-N(U50))*N(Team!$D$9)))</f>
      </c>
      <c r="V51" s="27">
        <f>IF(OR(NOT(Team!$A$9&lt;&gt;""),N(Team!$C$9)=0),"",MAX(0,(Team!$C$9-N(V50))*N(Team!$D$9)))</f>
      </c>
      <c r="W51" s="27">
        <f>IF(OR(NOT(Team!$A$9&lt;&gt;""),N(Team!$C$9)=0),"",MAX(0,(Team!$C$9-N(W50))*N(Team!$D$9)))</f>
      </c>
      <c r="X51" s="27">
        <f>IF(OR(NOT(Team!$A$9&lt;&gt;""),N(Team!$C$9)=0),"",MAX(0,(Team!$C$9-N(X50))*N(Team!$D$9)))</f>
      </c>
      <c r="Y51" s="27">
        <f>IF(OR(NOT(Team!$A$9&lt;&gt;""),N(Team!$C$9)=0),"",MAX(0,(Team!$C$9-N(Y50))*N(Team!$D$9)))</f>
      </c>
      <c r="Z51" s="27">
        <f>IF(OR(NOT(Team!$A$9&lt;&gt;""),N(Team!$C$9)=0),"",MAX(0,(Team!$C$9-N(Z50))*N(Team!$D$9)))</f>
      </c>
      <c r="AA51" s="27">
        <f>IF(OR(NOT(Team!$A$9&lt;&gt;""),N(Team!$C$9)=0),"",MAX(0,(Team!$C$9-N(AA50))*N(Team!$D$9)))</f>
      </c>
      <c r="AB51" s="27">
        <f>IF(OR(NOT(Team!$A$9&lt;&gt;""),N(Team!$C$9)=0),"",MAX(0,(Team!$C$9-N(AB50))*N(Team!$D$9)))</f>
      </c>
      <c r="AC51" s="27">
        <f>IF(OR(NOT(Team!$A$9&lt;&gt;""),N(Team!$C$9)=0),"",MAX(0,(Team!$C$9-N(AC50))*N(Team!$D$9)))</f>
      </c>
    </row>
    <row r="52" ht="16" customHeight="1" spans="2:29" x14ac:dyDescent="0.25">
      <c r="B52" s="26" t="s">
        <v>30</v>
      </c>
      <c r="C52" s="23">
        <f>IF(COUNT(D52:AC52)=0,"",SUM(D52:AC52))</f>
      </c>
      <c r="D52" s="28">
        <f>IF(NOT(Team!$A$9&lt;&gt;""),"",SUM(D44:D49))</f>
      </c>
      <c r="E52" s="28">
        <f>IF(NOT(Team!$A$9&lt;&gt;""),"",SUM(E44:E49))</f>
      </c>
      <c r="F52" s="28">
        <f>IF(NOT(Team!$A$9&lt;&gt;""),"",SUM(F44:F49))</f>
      </c>
      <c r="G52" s="28">
        <f>IF(NOT(Team!$A$9&lt;&gt;""),"",SUM(G44:G49))</f>
      </c>
      <c r="H52" s="28">
        <f>IF(NOT(Team!$A$9&lt;&gt;""),"",SUM(H44:H49))</f>
      </c>
      <c r="I52" s="28">
        <f>IF(NOT(Team!$A$9&lt;&gt;""),"",SUM(I44:I49))</f>
      </c>
      <c r="J52" s="28">
        <f>IF(NOT(Team!$A$9&lt;&gt;""),"",SUM(J44:J49))</f>
      </c>
      <c r="K52" s="28">
        <f>IF(NOT(Team!$A$9&lt;&gt;""),"",SUM(K44:K49))</f>
      </c>
      <c r="L52" s="28">
        <f>IF(NOT(Team!$A$9&lt;&gt;""),"",SUM(L44:L49))</f>
      </c>
      <c r="M52" s="28">
        <f>IF(NOT(Team!$A$9&lt;&gt;""),"",SUM(M44:M49))</f>
      </c>
      <c r="N52" s="28">
        <f>IF(NOT(Team!$A$9&lt;&gt;""),"",SUM(N44:N49))</f>
      </c>
      <c r="O52" s="28">
        <f>IF(NOT(Team!$A$9&lt;&gt;""),"",SUM(O44:O49))</f>
      </c>
      <c r="P52" s="28">
        <f>IF(NOT(Team!$A$9&lt;&gt;""),"",SUM(P44:P49))</f>
      </c>
      <c r="Q52" s="28">
        <f>IF(NOT(Team!$A$9&lt;&gt;""),"",SUM(Q44:Q49))</f>
      </c>
      <c r="R52" s="28">
        <f>IF(NOT(Team!$A$9&lt;&gt;""),"",SUM(R44:R49))</f>
      </c>
      <c r="S52" s="28">
        <f>IF(NOT(Team!$A$9&lt;&gt;""),"",SUM(S44:S49))</f>
      </c>
      <c r="T52" s="28">
        <f>IF(NOT(Team!$A$9&lt;&gt;""),"",SUM(T44:T49))</f>
      </c>
      <c r="U52" s="28">
        <f>IF(NOT(Team!$A$9&lt;&gt;""),"",SUM(U44:U49))</f>
      </c>
      <c r="V52" s="28">
        <f>IF(NOT(Team!$A$9&lt;&gt;""),"",SUM(V44:V49))</f>
      </c>
      <c r="W52" s="28">
        <f>IF(NOT(Team!$A$9&lt;&gt;""),"",SUM(W44:W49))</f>
      </c>
      <c r="X52" s="28">
        <f>IF(NOT(Team!$A$9&lt;&gt;""),"",SUM(X44:X49))</f>
      </c>
      <c r="Y52" s="28">
        <f>IF(NOT(Team!$A$9&lt;&gt;""),"",SUM(Y44:Y49))</f>
      </c>
      <c r="Z52" s="28">
        <f>IF(NOT(Team!$A$9&lt;&gt;""),"",SUM(Z44:Z49))</f>
      </c>
      <c r="AA52" s="28">
        <f>IF(NOT(Team!$A$9&lt;&gt;""),"",SUM(AA44:AA49))</f>
      </c>
      <c r="AB52" s="28">
        <f>IF(NOT(Team!$A$9&lt;&gt;""),"",SUM(AB44:AB49))</f>
      </c>
      <c r="AC52" s="28">
        <f>IF(NOT(Team!$A$9&lt;&gt;""),"",SUM(AC44:AC49))</f>
      </c>
    </row>
    <row r="53" ht="17" customHeight="1" spans="1:29" x14ac:dyDescent="0.25">
      <c r="A53" s="29"/>
      <c r="B53" s="30" t="s">
        <v>31</v>
      </c>
      <c r="C53" s="31">
        <f>IF(N(C51)=0,"",N(C52)/C51)</f>
      </c>
      <c r="D53" s="32">
        <f>IF(D51="","",IF(N(D51)=0,IF(N(D52)&gt;0,"!",""),D52/D51))</f>
      </c>
      <c r="E53" s="32">
        <f>IF(E51="","",IF(N(E51)=0,IF(N(E52)&gt;0,"!",""),E52/E51))</f>
      </c>
      <c r="F53" s="32">
        <f>IF(F51="","",IF(N(F51)=0,IF(N(F52)&gt;0,"!",""),F52/F51))</f>
      </c>
      <c r="G53" s="32">
        <f>IF(G51="","",IF(N(G51)=0,IF(N(G52)&gt;0,"!",""),G52/G51))</f>
      </c>
      <c r="H53" s="32">
        <f>IF(H51="","",IF(N(H51)=0,IF(N(H52)&gt;0,"!",""),H52/H51))</f>
      </c>
      <c r="I53" s="32">
        <f>IF(I51="","",IF(N(I51)=0,IF(N(I52)&gt;0,"!",""),I52/I51))</f>
      </c>
      <c r="J53" s="32">
        <f>IF(J51="","",IF(N(J51)=0,IF(N(J52)&gt;0,"!",""),J52/J51))</f>
      </c>
      <c r="K53" s="32">
        <f>IF(K51="","",IF(N(K51)=0,IF(N(K52)&gt;0,"!",""),K52/K51))</f>
      </c>
      <c r="L53" s="32">
        <f>IF(L51="","",IF(N(L51)=0,IF(N(L52)&gt;0,"!",""),L52/L51))</f>
      </c>
      <c r="M53" s="32">
        <f>IF(M51="","",IF(N(M51)=0,IF(N(M52)&gt;0,"!",""),M52/M51))</f>
      </c>
      <c r="N53" s="32">
        <f>IF(N51="","",IF(N(N51)=0,IF(N(N52)&gt;0,"!",""),N52/N51))</f>
      </c>
      <c r="O53" s="32">
        <f>IF(O51="","",IF(N(O51)=0,IF(N(O52)&gt;0,"!",""),O52/O51))</f>
      </c>
      <c r="P53" s="32">
        <f>IF(P51="","",IF(N(P51)=0,IF(N(P52)&gt;0,"!",""),P52/P51))</f>
      </c>
      <c r="Q53" s="32">
        <f>IF(Q51="","",IF(N(Q51)=0,IF(N(Q52)&gt;0,"!",""),Q52/Q51))</f>
      </c>
      <c r="R53" s="32">
        <f>IF(R51="","",IF(N(R51)=0,IF(N(R52)&gt;0,"!",""),R52/R51))</f>
      </c>
      <c r="S53" s="32">
        <f>IF(S51="","",IF(N(S51)=0,IF(N(S52)&gt;0,"!",""),S52/S51))</f>
      </c>
      <c r="T53" s="32">
        <f>IF(T51="","",IF(N(T51)=0,IF(N(T52)&gt;0,"!",""),T52/T51))</f>
      </c>
      <c r="U53" s="32">
        <f>IF(U51="","",IF(N(U51)=0,IF(N(U52)&gt;0,"!",""),U52/U51))</f>
      </c>
      <c r="V53" s="32">
        <f>IF(V51="","",IF(N(V51)=0,IF(N(V52)&gt;0,"!",""),V52/V51))</f>
      </c>
      <c r="W53" s="32">
        <f>IF(W51="","",IF(N(W51)=0,IF(N(W52)&gt;0,"!",""),W52/W51))</f>
      </c>
      <c r="X53" s="32">
        <f>IF(X51="","",IF(N(X51)=0,IF(N(X52)&gt;0,"!",""),X52/X51))</f>
      </c>
      <c r="Y53" s="32">
        <f>IF(Y51="","",IF(N(Y51)=0,IF(N(Y52)&gt;0,"!",""),Y52/Y51))</f>
      </c>
      <c r="Z53" s="32">
        <f>IF(Z51="","",IF(N(Z51)=0,IF(N(Z52)&gt;0,"!",""),Z52/Z51))</f>
      </c>
      <c r="AA53" s="32">
        <f>IF(AA51="","",IF(N(AA51)=0,IF(N(AA52)&gt;0,"!",""),AA52/AA51))</f>
      </c>
      <c r="AB53" s="32">
        <f>IF(AB51="","",IF(N(AB51)=0,IF(N(AB52)&gt;0,"!",""),AB52/AB51))</f>
      </c>
      <c r="AC53" s="32">
        <f>IF(AC51="","",IF(N(AC51)=0,IF(N(AC52)&gt;0,"!",""),AC52/AC51))</f>
      </c>
    </row>
    <row r="54" ht="18" customHeight="1" spans="1:29" x14ac:dyDescent="0.25">
      <c r="A54" s="20">
        <f>IF(Team!$A$10="","Person 5",Team!$A$10)</f>
      </c>
      <c r="B54" s="21">
        <f>IF(Team!$A$10="","",Team!$B$10&amp;" · "&amp;TEXT(N(Team!$E$10),"0")&amp;" Std. für Projekte")</f>
      </c>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row>
    <row r="55" ht="16" customHeight="1" spans="2:29" x14ac:dyDescent="0.25">
      <c r="B55" s="6"/>
      <c r="C55" s="23">
        <f>IF(COUNT(D55:AC55)=0,"",SUM(D55:AC55))</f>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row>
    <row r="56" ht="16" customHeight="1" spans="2:29" x14ac:dyDescent="0.25">
      <c r="B56" s="6"/>
      <c r="C56" s="23">
        <f>IF(COUNT(D56:AC56)=0,"",SUM(D56:AC56))</f>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row>
    <row r="57" ht="16" customHeight="1" spans="2:29" x14ac:dyDescent="0.25">
      <c r="B57" s="6"/>
      <c r="C57" s="23">
        <f>IF(COUNT(D57:AC57)=0,"",SUM(D57:AC57))</f>
      </c>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row>
    <row r="58" ht="16" customHeight="1" spans="2:29" x14ac:dyDescent="0.25">
      <c r="B58" s="6"/>
      <c r="C58" s="23">
        <f>IF(COUNT(D58:AC58)=0,"",SUM(D58:AC58))</f>
      </c>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row>
    <row r="59" ht="16" customHeight="1" spans="2:29" x14ac:dyDescent="0.25">
      <c r="B59" s="6"/>
      <c r="C59" s="23">
        <f>IF(COUNT(D59:AC59)=0,"",SUM(D59:AC59))</f>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row>
    <row r="60" ht="16" customHeight="1" spans="2:29" x14ac:dyDescent="0.25">
      <c r="B60" s="6"/>
      <c r="C60" s="23">
        <f>IF(COUNT(D60:AC60)=0,"",SUM(D60:AC60))</f>
      </c>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row>
    <row r="61" spans="2:29" x14ac:dyDescent="0.25">
      <c r="B61" s="25" t="s">
        <v>28</v>
      </c>
      <c r="C61" s="23">
        <f>IF(COUNT(D61:AC61)=0,"",SUM(D61:AC61))</f>
      </c>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row>
    <row r="62" ht="16" customHeight="1" spans="2:29" x14ac:dyDescent="0.25">
      <c r="B62" s="26" t="s">
        <v>29</v>
      </c>
      <c r="C62" s="23">
        <f>IF(COUNT(D62:AC62)=0,"",SUM(D62:AC62))</f>
      </c>
      <c r="D62" s="27">
        <f>IF(OR(NOT(Team!$A$10&lt;&gt;""),N(Team!$C$10)=0),"",MAX(0,(Team!$C$10-N(D61))*N(Team!$D$10)))</f>
      </c>
      <c r="E62" s="27">
        <f>IF(OR(NOT(Team!$A$10&lt;&gt;""),N(Team!$C$10)=0),"",MAX(0,(Team!$C$10-N(E61))*N(Team!$D$10)))</f>
      </c>
      <c r="F62" s="27">
        <f>IF(OR(NOT(Team!$A$10&lt;&gt;""),N(Team!$C$10)=0),"",MAX(0,(Team!$C$10-N(F61))*N(Team!$D$10)))</f>
      </c>
      <c r="G62" s="27">
        <f>IF(OR(NOT(Team!$A$10&lt;&gt;""),N(Team!$C$10)=0),"",MAX(0,(Team!$C$10-N(G61))*N(Team!$D$10)))</f>
      </c>
      <c r="H62" s="27">
        <f>IF(OR(NOT(Team!$A$10&lt;&gt;""),N(Team!$C$10)=0),"",MAX(0,(Team!$C$10-N(H61))*N(Team!$D$10)))</f>
      </c>
      <c r="I62" s="27">
        <f>IF(OR(NOT(Team!$A$10&lt;&gt;""),N(Team!$C$10)=0),"",MAX(0,(Team!$C$10-N(I61))*N(Team!$D$10)))</f>
      </c>
      <c r="J62" s="27">
        <f>IF(OR(NOT(Team!$A$10&lt;&gt;""),N(Team!$C$10)=0),"",MAX(0,(Team!$C$10-N(J61))*N(Team!$D$10)))</f>
      </c>
      <c r="K62" s="27">
        <f>IF(OR(NOT(Team!$A$10&lt;&gt;""),N(Team!$C$10)=0),"",MAX(0,(Team!$C$10-N(K61))*N(Team!$D$10)))</f>
      </c>
      <c r="L62" s="27">
        <f>IF(OR(NOT(Team!$A$10&lt;&gt;""),N(Team!$C$10)=0),"",MAX(0,(Team!$C$10-N(L61))*N(Team!$D$10)))</f>
      </c>
      <c r="M62" s="27">
        <f>IF(OR(NOT(Team!$A$10&lt;&gt;""),N(Team!$C$10)=0),"",MAX(0,(Team!$C$10-N(M61))*N(Team!$D$10)))</f>
      </c>
      <c r="N62" s="27">
        <f>IF(OR(NOT(Team!$A$10&lt;&gt;""),N(Team!$C$10)=0),"",MAX(0,(Team!$C$10-N(N61))*N(Team!$D$10)))</f>
      </c>
      <c r="O62" s="27">
        <f>IF(OR(NOT(Team!$A$10&lt;&gt;""),N(Team!$C$10)=0),"",MAX(0,(Team!$C$10-N(O61))*N(Team!$D$10)))</f>
      </c>
      <c r="P62" s="27">
        <f>IF(OR(NOT(Team!$A$10&lt;&gt;""),N(Team!$C$10)=0),"",MAX(0,(Team!$C$10-N(P61))*N(Team!$D$10)))</f>
      </c>
      <c r="Q62" s="27">
        <f>IF(OR(NOT(Team!$A$10&lt;&gt;""),N(Team!$C$10)=0),"",MAX(0,(Team!$C$10-N(Q61))*N(Team!$D$10)))</f>
      </c>
      <c r="R62" s="27">
        <f>IF(OR(NOT(Team!$A$10&lt;&gt;""),N(Team!$C$10)=0),"",MAX(0,(Team!$C$10-N(R61))*N(Team!$D$10)))</f>
      </c>
      <c r="S62" s="27">
        <f>IF(OR(NOT(Team!$A$10&lt;&gt;""),N(Team!$C$10)=0),"",MAX(0,(Team!$C$10-N(S61))*N(Team!$D$10)))</f>
      </c>
      <c r="T62" s="27">
        <f>IF(OR(NOT(Team!$A$10&lt;&gt;""),N(Team!$C$10)=0),"",MAX(0,(Team!$C$10-N(T61))*N(Team!$D$10)))</f>
      </c>
      <c r="U62" s="27">
        <f>IF(OR(NOT(Team!$A$10&lt;&gt;""),N(Team!$C$10)=0),"",MAX(0,(Team!$C$10-N(U61))*N(Team!$D$10)))</f>
      </c>
      <c r="V62" s="27">
        <f>IF(OR(NOT(Team!$A$10&lt;&gt;""),N(Team!$C$10)=0),"",MAX(0,(Team!$C$10-N(V61))*N(Team!$D$10)))</f>
      </c>
      <c r="W62" s="27">
        <f>IF(OR(NOT(Team!$A$10&lt;&gt;""),N(Team!$C$10)=0),"",MAX(0,(Team!$C$10-N(W61))*N(Team!$D$10)))</f>
      </c>
      <c r="X62" s="27">
        <f>IF(OR(NOT(Team!$A$10&lt;&gt;""),N(Team!$C$10)=0),"",MAX(0,(Team!$C$10-N(X61))*N(Team!$D$10)))</f>
      </c>
      <c r="Y62" s="27">
        <f>IF(OR(NOT(Team!$A$10&lt;&gt;""),N(Team!$C$10)=0),"",MAX(0,(Team!$C$10-N(Y61))*N(Team!$D$10)))</f>
      </c>
      <c r="Z62" s="27">
        <f>IF(OR(NOT(Team!$A$10&lt;&gt;""),N(Team!$C$10)=0),"",MAX(0,(Team!$C$10-N(Z61))*N(Team!$D$10)))</f>
      </c>
      <c r="AA62" s="27">
        <f>IF(OR(NOT(Team!$A$10&lt;&gt;""),N(Team!$C$10)=0),"",MAX(0,(Team!$C$10-N(AA61))*N(Team!$D$10)))</f>
      </c>
      <c r="AB62" s="27">
        <f>IF(OR(NOT(Team!$A$10&lt;&gt;""),N(Team!$C$10)=0),"",MAX(0,(Team!$C$10-N(AB61))*N(Team!$D$10)))</f>
      </c>
      <c r="AC62" s="27">
        <f>IF(OR(NOT(Team!$A$10&lt;&gt;""),N(Team!$C$10)=0),"",MAX(0,(Team!$C$10-N(AC61))*N(Team!$D$10)))</f>
      </c>
    </row>
    <row r="63" ht="16" customHeight="1" spans="2:29" x14ac:dyDescent="0.25">
      <c r="B63" s="26" t="s">
        <v>30</v>
      </c>
      <c r="C63" s="23">
        <f>IF(COUNT(D63:AC63)=0,"",SUM(D63:AC63))</f>
      </c>
      <c r="D63" s="28">
        <f>IF(NOT(Team!$A$10&lt;&gt;""),"",SUM(D55:D60))</f>
      </c>
      <c r="E63" s="28">
        <f>IF(NOT(Team!$A$10&lt;&gt;""),"",SUM(E55:E60))</f>
      </c>
      <c r="F63" s="28">
        <f>IF(NOT(Team!$A$10&lt;&gt;""),"",SUM(F55:F60))</f>
      </c>
      <c r="G63" s="28">
        <f>IF(NOT(Team!$A$10&lt;&gt;""),"",SUM(G55:G60))</f>
      </c>
      <c r="H63" s="28">
        <f>IF(NOT(Team!$A$10&lt;&gt;""),"",SUM(H55:H60))</f>
      </c>
      <c r="I63" s="28">
        <f>IF(NOT(Team!$A$10&lt;&gt;""),"",SUM(I55:I60))</f>
      </c>
      <c r="J63" s="28">
        <f>IF(NOT(Team!$A$10&lt;&gt;""),"",SUM(J55:J60))</f>
      </c>
      <c r="K63" s="28">
        <f>IF(NOT(Team!$A$10&lt;&gt;""),"",SUM(K55:K60))</f>
      </c>
      <c r="L63" s="28">
        <f>IF(NOT(Team!$A$10&lt;&gt;""),"",SUM(L55:L60))</f>
      </c>
      <c r="M63" s="28">
        <f>IF(NOT(Team!$A$10&lt;&gt;""),"",SUM(M55:M60))</f>
      </c>
      <c r="N63" s="28">
        <f>IF(NOT(Team!$A$10&lt;&gt;""),"",SUM(N55:N60))</f>
      </c>
      <c r="O63" s="28">
        <f>IF(NOT(Team!$A$10&lt;&gt;""),"",SUM(O55:O60))</f>
      </c>
      <c r="P63" s="28">
        <f>IF(NOT(Team!$A$10&lt;&gt;""),"",SUM(P55:P60))</f>
      </c>
      <c r="Q63" s="28">
        <f>IF(NOT(Team!$A$10&lt;&gt;""),"",SUM(Q55:Q60))</f>
      </c>
      <c r="R63" s="28">
        <f>IF(NOT(Team!$A$10&lt;&gt;""),"",SUM(R55:R60))</f>
      </c>
      <c r="S63" s="28">
        <f>IF(NOT(Team!$A$10&lt;&gt;""),"",SUM(S55:S60))</f>
      </c>
      <c r="T63" s="28">
        <f>IF(NOT(Team!$A$10&lt;&gt;""),"",SUM(T55:T60))</f>
      </c>
      <c r="U63" s="28">
        <f>IF(NOT(Team!$A$10&lt;&gt;""),"",SUM(U55:U60))</f>
      </c>
      <c r="V63" s="28">
        <f>IF(NOT(Team!$A$10&lt;&gt;""),"",SUM(V55:V60))</f>
      </c>
      <c r="W63" s="28">
        <f>IF(NOT(Team!$A$10&lt;&gt;""),"",SUM(W55:W60))</f>
      </c>
      <c r="X63" s="28">
        <f>IF(NOT(Team!$A$10&lt;&gt;""),"",SUM(X55:X60))</f>
      </c>
      <c r="Y63" s="28">
        <f>IF(NOT(Team!$A$10&lt;&gt;""),"",SUM(Y55:Y60))</f>
      </c>
      <c r="Z63" s="28">
        <f>IF(NOT(Team!$A$10&lt;&gt;""),"",SUM(Z55:Z60))</f>
      </c>
      <c r="AA63" s="28">
        <f>IF(NOT(Team!$A$10&lt;&gt;""),"",SUM(AA55:AA60))</f>
      </c>
      <c r="AB63" s="28">
        <f>IF(NOT(Team!$A$10&lt;&gt;""),"",SUM(AB55:AB60))</f>
      </c>
      <c r="AC63" s="28">
        <f>IF(NOT(Team!$A$10&lt;&gt;""),"",SUM(AC55:AC60))</f>
      </c>
    </row>
    <row r="64" ht="17" customHeight="1" spans="1:29" x14ac:dyDescent="0.25">
      <c r="A64" s="29"/>
      <c r="B64" s="30" t="s">
        <v>31</v>
      </c>
      <c r="C64" s="31">
        <f>IF(N(C62)=0,"",N(C63)/C62)</f>
      </c>
      <c r="D64" s="32">
        <f>IF(D62="","",IF(N(D62)=0,IF(N(D63)&gt;0,"!",""),D63/D62))</f>
      </c>
      <c r="E64" s="32">
        <f>IF(E62="","",IF(N(E62)=0,IF(N(E63)&gt;0,"!",""),E63/E62))</f>
      </c>
      <c r="F64" s="32">
        <f>IF(F62="","",IF(N(F62)=0,IF(N(F63)&gt;0,"!",""),F63/F62))</f>
      </c>
      <c r="G64" s="32">
        <f>IF(G62="","",IF(N(G62)=0,IF(N(G63)&gt;0,"!",""),G63/G62))</f>
      </c>
      <c r="H64" s="32">
        <f>IF(H62="","",IF(N(H62)=0,IF(N(H63)&gt;0,"!",""),H63/H62))</f>
      </c>
      <c r="I64" s="32">
        <f>IF(I62="","",IF(N(I62)=0,IF(N(I63)&gt;0,"!",""),I63/I62))</f>
      </c>
      <c r="J64" s="32">
        <f>IF(J62="","",IF(N(J62)=0,IF(N(J63)&gt;0,"!",""),J63/J62))</f>
      </c>
      <c r="K64" s="32">
        <f>IF(K62="","",IF(N(K62)=0,IF(N(K63)&gt;0,"!",""),K63/K62))</f>
      </c>
      <c r="L64" s="32">
        <f>IF(L62="","",IF(N(L62)=0,IF(N(L63)&gt;0,"!",""),L63/L62))</f>
      </c>
      <c r="M64" s="32">
        <f>IF(M62="","",IF(N(M62)=0,IF(N(M63)&gt;0,"!",""),M63/M62))</f>
      </c>
      <c r="N64" s="32">
        <f>IF(N62="","",IF(N(N62)=0,IF(N(N63)&gt;0,"!",""),N63/N62))</f>
      </c>
      <c r="O64" s="32">
        <f>IF(O62="","",IF(N(O62)=0,IF(N(O63)&gt;0,"!",""),O63/O62))</f>
      </c>
      <c r="P64" s="32">
        <f>IF(P62="","",IF(N(P62)=0,IF(N(P63)&gt;0,"!",""),P63/P62))</f>
      </c>
      <c r="Q64" s="32">
        <f>IF(Q62="","",IF(N(Q62)=0,IF(N(Q63)&gt;0,"!",""),Q63/Q62))</f>
      </c>
      <c r="R64" s="32">
        <f>IF(R62="","",IF(N(R62)=0,IF(N(R63)&gt;0,"!",""),R63/R62))</f>
      </c>
      <c r="S64" s="32">
        <f>IF(S62="","",IF(N(S62)=0,IF(N(S63)&gt;0,"!",""),S63/S62))</f>
      </c>
      <c r="T64" s="32">
        <f>IF(T62="","",IF(N(T62)=0,IF(N(T63)&gt;0,"!",""),T63/T62))</f>
      </c>
      <c r="U64" s="32">
        <f>IF(U62="","",IF(N(U62)=0,IF(N(U63)&gt;0,"!",""),U63/U62))</f>
      </c>
      <c r="V64" s="32">
        <f>IF(V62="","",IF(N(V62)=0,IF(N(V63)&gt;0,"!",""),V63/V62))</f>
      </c>
      <c r="W64" s="32">
        <f>IF(W62="","",IF(N(W62)=0,IF(N(W63)&gt;0,"!",""),W63/W62))</f>
      </c>
      <c r="X64" s="32">
        <f>IF(X62="","",IF(N(X62)=0,IF(N(X63)&gt;0,"!",""),X63/X62))</f>
      </c>
      <c r="Y64" s="32">
        <f>IF(Y62="","",IF(N(Y62)=0,IF(N(Y63)&gt;0,"!",""),Y63/Y62))</f>
      </c>
      <c r="Z64" s="32">
        <f>IF(Z62="","",IF(N(Z62)=0,IF(N(Z63)&gt;0,"!",""),Z63/Z62))</f>
      </c>
      <c r="AA64" s="32">
        <f>IF(AA62="","",IF(N(AA62)=0,IF(N(AA63)&gt;0,"!",""),AA63/AA62))</f>
      </c>
      <c r="AB64" s="32">
        <f>IF(AB62="","",IF(N(AB62)=0,IF(N(AB63)&gt;0,"!",""),AB63/AB62))</f>
      </c>
      <c r="AC64" s="32">
        <f>IF(AC62="","",IF(N(AC62)=0,IF(N(AC63)&gt;0,"!",""),AC63/AC62))</f>
      </c>
    </row>
    <row r="65" ht="18" customHeight="1" spans="1:29" x14ac:dyDescent="0.25">
      <c r="A65" s="20">
        <f>IF(Team!$A$11="","Person 6",Team!$A$11)</f>
      </c>
      <c r="B65" s="21">
        <f>IF(Team!$A$11="","",Team!$B$11&amp;" · "&amp;TEXT(N(Team!$E$11),"0")&amp;" Std. für Projekte")</f>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ht="16" customHeight="1" spans="2:29" x14ac:dyDescent="0.25">
      <c r="B66" s="6"/>
      <c r="C66" s="23">
        <f>IF(COUNT(D66:AC66)=0,"",SUM(D66:AC66))</f>
      </c>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ht="16" customHeight="1" spans="2:29" x14ac:dyDescent="0.25">
      <c r="B67" s="6"/>
      <c r="C67" s="23">
        <f>IF(COUNT(D67:AC67)=0,"",SUM(D67:AC67))</f>
      </c>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row>
    <row r="68" ht="16" customHeight="1" spans="2:29" x14ac:dyDescent="0.25">
      <c r="B68" s="6"/>
      <c r="C68" s="23">
        <f>IF(COUNT(D68:AC68)=0,"",SUM(D68:AC68))</f>
      </c>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row>
    <row r="69" ht="16" customHeight="1" spans="2:29" x14ac:dyDescent="0.25">
      <c r="B69" s="6"/>
      <c r="C69" s="23">
        <f>IF(COUNT(D69:AC69)=0,"",SUM(D69:AC69))</f>
      </c>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row>
    <row r="70" ht="16" customHeight="1" spans="2:29" x14ac:dyDescent="0.25">
      <c r="B70" s="6"/>
      <c r="C70" s="23">
        <f>IF(COUNT(D70:AC70)=0,"",SUM(D70:AC70))</f>
      </c>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row>
    <row r="71" ht="16" customHeight="1" spans="2:29" x14ac:dyDescent="0.25">
      <c r="B71" s="6"/>
      <c r="C71" s="23">
        <f>IF(COUNT(D71:AC71)=0,"",SUM(D71:AC71))</f>
      </c>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row>
    <row r="72" spans="2:29" x14ac:dyDescent="0.25">
      <c r="B72" s="25" t="s">
        <v>28</v>
      </c>
      <c r="C72" s="23">
        <f>IF(COUNT(D72:AC72)=0,"",SUM(D72:AC72))</f>
      </c>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row>
    <row r="73" ht="16" customHeight="1" spans="2:29" x14ac:dyDescent="0.25">
      <c r="B73" s="26" t="s">
        <v>29</v>
      </c>
      <c r="C73" s="23">
        <f>IF(COUNT(D73:AC73)=0,"",SUM(D73:AC73))</f>
      </c>
      <c r="D73" s="27">
        <f>IF(OR(NOT(Team!$A$11&lt;&gt;""),N(Team!$C$11)=0),"",MAX(0,(Team!$C$11-N(D72))*N(Team!$D$11)))</f>
      </c>
      <c r="E73" s="27">
        <f>IF(OR(NOT(Team!$A$11&lt;&gt;""),N(Team!$C$11)=0),"",MAX(0,(Team!$C$11-N(E72))*N(Team!$D$11)))</f>
      </c>
      <c r="F73" s="27">
        <f>IF(OR(NOT(Team!$A$11&lt;&gt;""),N(Team!$C$11)=0),"",MAX(0,(Team!$C$11-N(F72))*N(Team!$D$11)))</f>
      </c>
      <c r="G73" s="27">
        <f>IF(OR(NOT(Team!$A$11&lt;&gt;""),N(Team!$C$11)=0),"",MAX(0,(Team!$C$11-N(G72))*N(Team!$D$11)))</f>
      </c>
      <c r="H73" s="27">
        <f>IF(OR(NOT(Team!$A$11&lt;&gt;""),N(Team!$C$11)=0),"",MAX(0,(Team!$C$11-N(H72))*N(Team!$D$11)))</f>
      </c>
      <c r="I73" s="27">
        <f>IF(OR(NOT(Team!$A$11&lt;&gt;""),N(Team!$C$11)=0),"",MAX(0,(Team!$C$11-N(I72))*N(Team!$D$11)))</f>
      </c>
      <c r="J73" s="27">
        <f>IF(OR(NOT(Team!$A$11&lt;&gt;""),N(Team!$C$11)=0),"",MAX(0,(Team!$C$11-N(J72))*N(Team!$D$11)))</f>
      </c>
      <c r="K73" s="27">
        <f>IF(OR(NOT(Team!$A$11&lt;&gt;""),N(Team!$C$11)=0),"",MAX(0,(Team!$C$11-N(K72))*N(Team!$D$11)))</f>
      </c>
      <c r="L73" s="27">
        <f>IF(OR(NOT(Team!$A$11&lt;&gt;""),N(Team!$C$11)=0),"",MAX(0,(Team!$C$11-N(L72))*N(Team!$D$11)))</f>
      </c>
      <c r="M73" s="27">
        <f>IF(OR(NOT(Team!$A$11&lt;&gt;""),N(Team!$C$11)=0),"",MAX(0,(Team!$C$11-N(M72))*N(Team!$D$11)))</f>
      </c>
      <c r="N73" s="27">
        <f>IF(OR(NOT(Team!$A$11&lt;&gt;""),N(Team!$C$11)=0),"",MAX(0,(Team!$C$11-N(N72))*N(Team!$D$11)))</f>
      </c>
      <c r="O73" s="27">
        <f>IF(OR(NOT(Team!$A$11&lt;&gt;""),N(Team!$C$11)=0),"",MAX(0,(Team!$C$11-N(O72))*N(Team!$D$11)))</f>
      </c>
      <c r="P73" s="27">
        <f>IF(OR(NOT(Team!$A$11&lt;&gt;""),N(Team!$C$11)=0),"",MAX(0,(Team!$C$11-N(P72))*N(Team!$D$11)))</f>
      </c>
      <c r="Q73" s="27">
        <f>IF(OR(NOT(Team!$A$11&lt;&gt;""),N(Team!$C$11)=0),"",MAX(0,(Team!$C$11-N(Q72))*N(Team!$D$11)))</f>
      </c>
      <c r="R73" s="27">
        <f>IF(OR(NOT(Team!$A$11&lt;&gt;""),N(Team!$C$11)=0),"",MAX(0,(Team!$C$11-N(R72))*N(Team!$D$11)))</f>
      </c>
      <c r="S73" s="27">
        <f>IF(OR(NOT(Team!$A$11&lt;&gt;""),N(Team!$C$11)=0),"",MAX(0,(Team!$C$11-N(S72))*N(Team!$D$11)))</f>
      </c>
      <c r="T73" s="27">
        <f>IF(OR(NOT(Team!$A$11&lt;&gt;""),N(Team!$C$11)=0),"",MAX(0,(Team!$C$11-N(T72))*N(Team!$D$11)))</f>
      </c>
      <c r="U73" s="27">
        <f>IF(OR(NOT(Team!$A$11&lt;&gt;""),N(Team!$C$11)=0),"",MAX(0,(Team!$C$11-N(U72))*N(Team!$D$11)))</f>
      </c>
      <c r="V73" s="27">
        <f>IF(OR(NOT(Team!$A$11&lt;&gt;""),N(Team!$C$11)=0),"",MAX(0,(Team!$C$11-N(V72))*N(Team!$D$11)))</f>
      </c>
      <c r="W73" s="27">
        <f>IF(OR(NOT(Team!$A$11&lt;&gt;""),N(Team!$C$11)=0),"",MAX(0,(Team!$C$11-N(W72))*N(Team!$D$11)))</f>
      </c>
      <c r="X73" s="27">
        <f>IF(OR(NOT(Team!$A$11&lt;&gt;""),N(Team!$C$11)=0),"",MAX(0,(Team!$C$11-N(X72))*N(Team!$D$11)))</f>
      </c>
      <c r="Y73" s="27">
        <f>IF(OR(NOT(Team!$A$11&lt;&gt;""),N(Team!$C$11)=0),"",MAX(0,(Team!$C$11-N(Y72))*N(Team!$D$11)))</f>
      </c>
      <c r="Z73" s="27">
        <f>IF(OR(NOT(Team!$A$11&lt;&gt;""),N(Team!$C$11)=0),"",MAX(0,(Team!$C$11-N(Z72))*N(Team!$D$11)))</f>
      </c>
      <c r="AA73" s="27">
        <f>IF(OR(NOT(Team!$A$11&lt;&gt;""),N(Team!$C$11)=0),"",MAX(0,(Team!$C$11-N(AA72))*N(Team!$D$11)))</f>
      </c>
      <c r="AB73" s="27">
        <f>IF(OR(NOT(Team!$A$11&lt;&gt;""),N(Team!$C$11)=0),"",MAX(0,(Team!$C$11-N(AB72))*N(Team!$D$11)))</f>
      </c>
      <c r="AC73" s="27">
        <f>IF(OR(NOT(Team!$A$11&lt;&gt;""),N(Team!$C$11)=0),"",MAX(0,(Team!$C$11-N(AC72))*N(Team!$D$11)))</f>
      </c>
    </row>
    <row r="74" ht="16" customHeight="1" spans="2:29" x14ac:dyDescent="0.25">
      <c r="B74" s="26" t="s">
        <v>30</v>
      </c>
      <c r="C74" s="23">
        <f>IF(COUNT(D74:AC74)=0,"",SUM(D74:AC74))</f>
      </c>
      <c r="D74" s="28">
        <f>IF(NOT(Team!$A$11&lt;&gt;""),"",SUM(D66:D71))</f>
      </c>
      <c r="E74" s="28">
        <f>IF(NOT(Team!$A$11&lt;&gt;""),"",SUM(E66:E71))</f>
      </c>
      <c r="F74" s="28">
        <f>IF(NOT(Team!$A$11&lt;&gt;""),"",SUM(F66:F71))</f>
      </c>
      <c r="G74" s="28">
        <f>IF(NOT(Team!$A$11&lt;&gt;""),"",SUM(G66:G71))</f>
      </c>
      <c r="H74" s="28">
        <f>IF(NOT(Team!$A$11&lt;&gt;""),"",SUM(H66:H71))</f>
      </c>
      <c r="I74" s="28">
        <f>IF(NOT(Team!$A$11&lt;&gt;""),"",SUM(I66:I71))</f>
      </c>
      <c r="J74" s="28">
        <f>IF(NOT(Team!$A$11&lt;&gt;""),"",SUM(J66:J71))</f>
      </c>
      <c r="K74" s="28">
        <f>IF(NOT(Team!$A$11&lt;&gt;""),"",SUM(K66:K71))</f>
      </c>
      <c r="L74" s="28">
        <f>IF(NOT(Team!$A$11&lt;&gt;""),"",SUM(L66:L71))</f>
      </c>
      <c r="M74" s="28">
        <f>IF(NOT(Team!$A$11&lt;&gt;""),"",SUM(M66:M71))</f>
      </c>
      <c r="N74" s="28">
        <f>IF(NOT(Team!$A$11&lt;&gt;""),"",SUM(N66:N71))</f>
      </c>
      <c r="O74" s="28">
        <f>IF(NOT(Team!$A$11&lt;&gt;""),"",SUM(O66:O71))</f>
      </c>
      <c r="P74" s="28">
        <f>IF(NOT(Team!$A$11&lt;&gt;""),"",SUM(P66:P71))</f>
      </c>
      <c r="Q74" s="28">
        <f>IF(NOT(Team!$A$11&lt;&gt;""),"",SUM(Q66:Q71))</f>
      </c>
      <c r="R74" s="28">
        <f>IF(NOT(Team!$A$11&lt;&gt;""),"",SUM(R66:R71))</f>
      </c>
      <c r="S74" s="28">
        <f>IF(NOT(Team!$A$11&lt;&gt;""),"",SUM(S66:S71))</f>
      </c>
      <c r="T74" s="28">
        <f>IF(NOT(Team!$A$11&lt;&gt;""),"",SUM(T66:T71))</f>
      </c>
      <c r="U74" s="28">
        <f>IF(NOT(Team!$A$11&lt;&gt;""),"",SUM(U66:U71))</f>
      </c>
      <c r="V74" s="28">
        <f>IF(NOT(Team!$A$11&lt;&gt;""),"",SUM(V66:V71))</f>
      </c>
      <c r="W74" s="28">
        <f>IF(NOT(Team!$A$11&lt;&gt;""),"",SUM(W66:W71))</f>
      </c>
      <c r="X74" s="28">
        <f>IF(NOT(Team!$A$11&lt;&gt;""),"",SUM(X66:X71))</f>
      </c>
      <c r="Y74" s="28">
        <f>IF(NOT(Team!$A$11&lt;&gt;""),"",SUM(Y66:Y71))</f>
      </c>
      <c r="Z74" s="28">
        <f>IF(NOT(Team!$A$11&lt;&gt;""),"",SUM(Z66:Z71))</f>
      </c>
      <c r="AA74" s="28">
        <f>IF(NOT(Team!$A$11&lt;&gt;""),"",SUM(AA66:AA71))</f>
      </c>
      <c r="AB74" s="28">
        <f>IF(NOT(Team!$A$11&lt;&gt;""),"",SUM(AB66:AB71))</f>
      </c>
      <c r="AC74" s="28">
        <f>IF(NOT(Team!$A$11&lt;&gt;""),"",SUM(AC66:AC71))</f>
      </c>
    </row>
    <row r="75" ht="17" customHeight="1" spans="1:29" x14ac:dyDescent="0.25">
      <c r="A75" s="29"/>
      <c r="B75" s="30" t="s">
        <v>31</v>
      </c>
      <c r="C75" s="31">
        <f>IF(N(C73)=0,"",N(C74)/C73)</f>
      </c>
      <c r="D75" s="32">
        <f>IF(D73="","",IF(N(D73)=0,IF(N(D74)&gt;0,"!",""),D74/D73))</f>
      </c>
      <c r="E75" s="32">
        <f>IF(E73="","",IF(N(E73)=0,IF(N(E74)&gt;0,"!",""),E74/E73))</f>
      </c>
      <c r="F75" s="32">
        <f>IF(F73="","",IF(N(F73)=0,IF(N(F74)&gt;0,"!",""),F74/F73))</f>
      </c>
      <c r="G75" s="32">
        <f>IF(G73="","",IF(N(G73)=0,IF(N(G74)&gt;0,"!",""),G74/G73))</f>
      </c>
      <c r="H75" s="32">
        <f>IF(H73="","",IF(N(H73)=0,IF(N(H74)&gt;0,"!",""),H74/H73))</f>
      </c>
      <c r="I75" s="32">
        <f>IF(I73="","",IF(N(I73)=0,IF(N(I74)&gt;0,"!",""),I74/I73))</f>
      </c>
      <c r="J75" s="32">
        <f>IF(J73="","",IF(N(J73)=0,IF(N(J74)&gt;0,"!",""),J74/J73))</f>
      </c>
      <c r="K75" s="32">
        <f>IF(K73="","",IF(N(K73)=0,IF(N(K74)&gt;0,"!",""),K74/K73))</f>
      </c>
      <c r="L75" s="32">
        <f>IF(L73="","",IF(N(L73)=0,IF(N(L74)&gt;0,"!",""),L74/L73))</f>
      </c>
      <c r="M75" s="32">
        <f>IF(M73="","",IF(N(M73)=0,IF(N(M74)&gt;0,"!",""),M74/M73))</f>
      </c>
      <c r="N75" s="32">
        <f>IF(N73="","",IF(N(N73)=0,IF(N(N74)&gt;0,"!",""),N74/N73))</f>
      </c>
      <c r="O75" s="32">
        <f>IF(O73="","",IF(N(O73)=0,IF(N(O74)&gt;0,"!",""),O74/O73))</f>
      </c>
      <c r="P75" s="32">
        <f>IF(P73="","",IF(N(P73)=0,IF(N(P74)&gt;0,"!",""),P74/P73))</f>
      </c>
      <c r="Q75" s="32">
        <f>IF(Q73="","",IF(N(Q73)=0,IF(N(Q74)&gt;0,"!",""),Q74/Q73))</f>
      </c>
      <c r="R75" s="32">
        <f>IF(R73="","",IF(N(R73)=0,IF(N(R74)&gt;0,"!",""),R74/R73))</f>
      </c>
      <c r="S75" s="32">
        <f>IF(S73="","",IF(N(S73)=0,IF(N(S74)&gt;0,"!",""),S74/S73))</f>
      </c>
      <c r="T75" s="32">
        <f>IF(T73="","",IF(N(T73)=0,IF(N(T74)&gt;0,"!",""),T74/T73))</f>
      </c>
      <c r="U75" s="32">
        <f>IF(U73="","",IF(N(U73)=0,IF(N(U74)&gt;0,"!",""),U74/U73))</f>
      </c>
      <c r="V75" s="32">
        <f>IF(V73="","",IF(N(V73)=0,IF(N(V74)&gt;0,"!",""),V74/V73))</f>
      </c>
      <c r="W75" s="32">
        <f>IF(W73="","",IF(N(W73)=0,IF(N(W74)&gt;0,"!",""),W74/W73))</f>
      </c>
      <c r="X75" s="32">
        <f>IF(X73="","",IF(N(X73)=0,IF(N(X74)&gt;0,"!",""),X74/X73))</f>
      </c>
      <c r="Y75" s="32">
        <f>IF(Y73="","",IF(N(Y73)=0,IF(N(Y74)&gt;0,"!",""),Y74/Y73))</f>
      </c>
      <c r="Z75" s="32">
        <f>IF(Z73="","",IF(N(Z73)=0,IF(N(Z74)&gt;0,"!",""),Z74/Z73))</f>
      </c>
      <c r="AA75" s="32">
        <f>IF(AA73="","",IF(N(AA73)=0,IF(N(AA74)&gt;0,"!",""),AA74/AA73))</f>
      </c>
      <c r="AB75" s="32">
        <f>IF(AB73="","",IF(N(AB73)=0,IF(N(AB74)&gt;0,"!",""),AB74/AB73))</f>
      </c>
      <c r="AC75" s="32">
        <f>IF(AC73="","",IF(N(AC73)=0,IF(N(AC74)&gt;0,"!",""),AC74/AC73))</f>
      </c>
    </row>
    <row r="76" ht="18" customHeight="1" spans="1:29" x14ac:dyDescent="0.25">
      <c r="A76" s="20">
        <f>IF(Team!$A$12="","Person 7",Team!$A$12)</f>
      </c>
      <c r="B76" s="21">
        <f>IF(Team!$A$12="","",Team!$B$12&amp;" · "&amp;TEXT(N(Team!$E$12),"0")&amp;" Std. für Projekte")</f>
      </c>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row>
    <row r="77" ht="16" customHeight="1" spans="2:29" x14ac:dyDescent="0.25">
      <c r="B77" s="6"/>
      <c r="C77" s="23">
        <f>IF(COUNT(D77:AC77)=0,"",SUM(D77:AC77))</f>
      </c>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row>
    <row r="78" ht="16" customHeight="1" spans="2:29" x14ac:dyDescent="0.25">
      <c r="B78" s="6"/>
      <c r="C78" s="23">
        <f>IF(COUNT(D78:AC78)=0,"",SUM(D78:AC78))</f>
      </c>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row>
    <row r="79" ht="16" customHeight="1" spans="2:29" x14ac:dyDescent="0.25">
      <c r="B79" s="6"/>
      <c r="C79" s="23">
        <f>IF(COUNT(D79:AC79)=0,"",SUM(D79:AC79))</f>
      </c>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row>
    <row r="80" ht="16" customHeight="1" spans="2:29" x14ac:dyDescent="0.25">
      <c r="B80" s="6"/>
      <c r="C80" s="23">
        <f>IF(COUNT(D80:AC80)=0,"",SUM(D80:AC80))</f>
      </c>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row>
    <row r="81" ht="16" customHeight="1" spans="2:29" x14ac:dyDescent="0.25">
      <c r="B81" s="6"/>
      <c r="C81" s="23">
        <f>IF(COUNT(D81:AC81)=0,"",SUM(D81:AC81))</f>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row>
    <row r="82" ht="16" customHeight="1" spans="2:29" x14ac:dyDescent="0.25">
      <c r="B82" s="6"/>
      <c r="C82" s="23">
        <f>IF(COUNT(D82:AC82)=0,"",SUM(D82:AC82))</f>
      </c>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row>
    <row r="83" spans="2:29" x14ac:dyDescent="0.25">
      <c r="B83" s="25" t="s">
        <v>28</v>
      </c>
      <c r="C83" s="23">
        <f>IF(COUNT(D83:AC83)=0,"",SUM(D83:AC83))</f>
      </c>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row>
    <row r="84" ht="16" customHeight="1" spans="2:29" x14ac:dyDescent="0.25">
      <c r="B84" s="26" t="s">
        <v>29</v>
      </c>
      <c r="C84" s="23">
        <f>IF(COUNT(D84:AC84)=0,"",SUM(D84:AC84))</f>
      </c>
      <c r="D84" s="27">
        <f>IF(OR(NOT(Team!$A$12&lt;&gt;""),N(Team!$C$12)=0),"",MAX(0,(Team!$C$12-N(D83))*N(Team!$D$12)))</f>
      </c>
      <c r="E84" s="27">
        <f>IF(OR(NOT(Team!$A$12&lt;&gt;""),N(Team!$C$12)=0),"",MAX(0,(Team!$C$12-N(E83))*N(Team!$D$12)))</f>
      </c>
      <c r="F84" s="27">
        <f>IF(OR(NOT(Team!$A$12&lt;&gt;""),N(Team!$C$12)=0),"",MAX(0,(Team!$C$12-N(F83))*N(Team!$D$12)))</f>
      </c>
      <c r="G84" s="27">
        <f>IF(OR(NOT(Team!$A$12&lt;&gt;""),N(Team!$C$12)=0),"",MAX(0,(Team!$C$12-N(G83))*N(Team!$D$12)))</f>
      </c>
      <c r="H84" s="27">
        <f>IF(OR(NOT(Team!$A$12&lt;&gt;""),N(Team!$C$12)=0),"",MAX(0,(Team!$C$12-N(H83))*N(Team!$D$12)))</f>
      </c>
      <c r="I84" s="27">
        <f>IF(OR(NOT(Team!$A$12&lt;&gt;""),N(Team!$C$12)=0),"",MAX(0,(Team!$C$12-N(I83))*N(Team!$D$12)))</f>
      </c>
      <c r="J84" s="27">
        <f>IF(OR(NOT(Team!$A$12&lt;&gt;""),N(Team!$C$12)=0),"",MAX(0,(Team!$C$12-N(J83))*N(Team!$D$12)))</f>
      </c>
      <c r="K84" s="27">
        <f>IF(OR(NOT(Team!$A$12&lt;&gt;""),N(Team!$C$12)=0),"",MAX(0,(Team!$C$12-N(K83))*N(Team!$D$12)))</f>
      </c>
      <c r="L84" s="27">
        <f>IF(OR(NOT(Team!$A$12&lt;&gt;""),N(Team!$C$12)=0),"",MAX(0,(Team!$C$12-N(L83))*N(Team!$D$12)))</f>
      </c>
      <c r="M84" s="27">
        <f>IF(OR(NOT(Team!$A$12&lt;&gt;""),N(Team!$C$12)=0),"",MAX(0,(Team!$C$12-N(M83))*N(Team!$D$12)))</f>
      </c>
      <c r="N84" s="27">
        <f>IF(OR(NOT(Team!$A$12&lt;&gt;""),N(Team!$C$12)=0),"",MAX(0,(Team!$C$12-N(N83))*N(Team!$D$12)))</f>
      </c>
      <c r="O84" s="27">
        <f>IF(OR(NOT(Team!$A$12&lt;&gt;""),N(Team!$C$12)=0),"",MAX(0,(Team!$C$12-N(O83))*N(Team!$D$12)))</f>
      </c>
      <c r="P84" s="27">
        <f>IF(OR(NOT(Team!$A$12&lt;&gt;""),N(Team!$C$12)=0),"",MAX(0,(Team!$C$12-N(P83))*N(Team!$D$12)))</f>
      </c>
      <c r="Q84" s="27">
        <f>IF(OR(NOT(Team!$A$12&lt;&gt;""),N(Team!$C$12)=0),"",MAX(0,(Team!$C$12-N(Q83))*N(Team!$D$12)))</f>
      </c>
      <c r="R84" s="27">
        <f>IF(OR(NOT(Team!$A$12&lt;&gt;""),N(Team!$C$12)=0),"",MAX(0,(Team!$C$12-N(R83))*N(Team!$D$12)))</f>
      </c>
      <c r="S84" s="27">
        <f>IF(OR(NOT(Team!$A$12&lt;&gt;""),N(Team!$C$12)=0),"",MAX(0,(Team!$C$12-N(S83))*N(Team!$D$12)))</f>
      </c>
      <c r="T84" s="27">
        <f>IF(OR(NOT(Team!$A$12&lt;&gt;""),N(Team!$C$12)=0),"",MAX(0,(Team!$C$12-N(T83))*N(Team!$D$12)))</f>
      </c>
      <c r="U84" s="27">
        <f>IF(OR(NOT(Team!$A$12&lt;&gt;""),N(Team!$C$12)=0),"",MAX(0,(Team!$C$12-N(U83))*N(Team!$D$12)))</f>
      </c>
      <c r="V84" s="27">
        <f>IF(OR(NOT(Team!$A$12&lt;&gt;""),N(Team!$C$12)=0),"",MAX(0,(Team!$C$12-N(V83))*N(Team!$D$12)))</f>
      </c>
      <c r="W84" s="27">
        <f>IF(OR(NOT(Team!$A$12&lt;&gt;""),N(Team!$C$12)=0),"",MAX(0,(Team!$C$12-N(W83))*N(Team!$D$12)))</f>
      </c>
      <c r="X84" s="27">
        <f>IF(OR(NOT(Team!$A$12&lt;&gt;""),N(Team!$C$12)=0),"",MAX(0,(Team!$C$12-N(X83))*N(Team!$D$12)))</f>
      </c>
      <c r="Y84" s="27">
        <f>IF(OR(NOT(Team!$A$12&lt;&gt;""),N(Team!$C$12)=0),"",MAX(0,(Team!$C$12-N(Y83))*N(Team!$D$12)))</f>
      </c>
      <c r="Z84" s="27">
        <f>IF(OR(NOT(Team!$A$12&lt;&gt;""),N(Team!$C$12)=0),"",MAX(0,(Team!$C$12-N(Z83))*N(Team!$D$12)))</f>
      </c>
      <c r="AA84" s="27">
        <f>IF(OR(NOT(Team!$A$12&lt;&gt;""),N(Team!$C$12)=0),"",MAX(0,(Team!$C$12-N(AA83))*N(Team!$D$12)))</f>
      </c>
      <c r="AB84" s="27">
        <f>IF(OR(NOT(Team!$A$12&lt;&gt;""),N(Team!$C$12)=0),"",MAX(0,(Team!$C$12-N(AB83))*N(Team!$D$12)))</f>
      </c>
      <c r="AC84" s="27">
        <f>IF(OR(NOT(Team!$A$12&lt;&gt;""),N(Team!$C$12)=0),"",MAX(0,(Team!$C$12-N(AC83))*N(Team!$D$12)))</f>
      </c>
    </row>
    <row r="85" ht="16" customHeight="1" spans="2:29" x14ac:dyDescent="0.25">
      <c r="B85" s="26" t="s">
        <v>30</v>
      </c>
      <c r="C85" s="23">
        <f>IF(COUNT(D85:AC85)=0,"",SUM(D85:AC85))</f>
      </c>
      <c r="D85" s="28">
        <f>IF(NOT(Team!$A$12&lt;&gt;""),"",SUM(D77:D82))</f>
      </c>
      <c r="E85" s="28">
        <f>IF(NOT(Team!$A$12&lt;&gt;""),"",SUM(E77:E82))</f>
      </c>
      <c r="F85" s="28">
        <f>IF(NOT(Team!$A$12&lt;&gt;""),"",SUM(F77:F82))</f>
      </c>
      <c r="G85" s="28">
        <f>IF(NOT(Team!$A$12&lt;&gt;""),"",SUM(G77:G82))</f>
      </c>
      <c r="H85" s="28">
        <f>IF(NOT(Team!$A$12&lt;&gt;""),"",SUM(H77:H82))</f>
      </c>
      <c r="I85" s="28">
        <f>IF(NOT(Team!$A$12&lt;&gt;""),"",SUM(I77:I82))</f>
      </c>
      <c r="J85" s="28">
        <f>IF(NOT(Team!$A$12&lt;&gt;""),"",SUM(J77:J82))</f>
      </c>
      <c r="K85" s="28">
        <f>IF(NOT(Team!$A$12&lt;&gt;""),"",SUM(K77:K82))</f>
      </c>
      <c r="L85" s="28">
        <f>IF(NOT(Team!$A$12&lt;&gt;""),"",SUM(L77:L82))</f>
      </c>
      <c r="M85" s="28">
        <f>IF(NOT(Team!$A$12&lt;&gt;""),"",SUM(M77:M82))</f>
      </c>
      <c r="N85" s="28">
        <f>IF(NOT(Team!$A$12&lt;&gt;""),"",SUM(N77:N82))</f>
      </c>
      <c r="O85" s="28">
        <f>IF(NOT(Team!$A$12&lt;&gt;""),"",SUM(O77:O82))</f>
      </c>
      <c r="P85" s="28">
        <f>IF(NOT(Team!$A$12&lt;&gt;""),"",SUM(P77:P82))</f>
      </c>
      <c r="Q85" s="28">
        <f>IF(NOT(Team!$A$12&lt;&gt;""),"",SUM(Q77:Q82))</f>
      </c>
      <c r="R85" s="28">
        <f>IF(NOT(Team!$A$12&lt;&gt;""),"",SUM(R77:R82))</f>
      </c>
      <c r="S85" s="28">
        <f>IF(NOT(Team!$A$12&lt;&gt;""),"",SUM(S77:S82))</f>
      </c>
      <c r="T85" s="28">
        <f>IF(NOT(Team!$A$12&lt;&gt;""),"",SUM(T77:T82))</f>
      </c>
      <c r="U85" s="28">
        <f>IF(NOT(Team!$A$12&lt;&gt;""),"",SUM(U77:U82))</f>
      </c>
      <c r="V85" s="28">
        <f>IF(NOT(Team!$A$12&lt;&gt;""),"",SUM(V77:V82))</f>
      </c>
      <c r="W85" s="28">
        <f>IF(NOT(Team!$A$12&lt;&gt;""),"",SUM(W77:W82))</f>
      </c>
      <c r="X85" s="28">
        <f>IF(NOT(Team!$A$12&lt;&gt;""),"",SUM(X77:X82))</f>
      </c>
      <c r="Y85" s="28">
        <f>IF(NOT(Team!$A$12&lt;&gt;""),"",SUM(Y77:Y82))</f>
      </c>
      <c r="Z85" s="28">
        <f>IF(NOT(Team!$A$12&lt;&gt;""),"",SUM(Z77:Z82))</f>
      </c>
      <c r="AA85" s="28">
        <f>IF(NOT(Team!$A$12&lt;&gt;""),"",SUM(AA77:AA82))</f>
      </c>
      <c r="AB85" s="28">
        <f>IF(NOT(Team!$A$12&lt;&gt;""),"",SUM(AB77:AB82))</f>
      </c>
      <c r="AC85" s="28">
        <f>IF(NOT(Team!$A$12&lt;&gt;""),"",SUM(AC77:AC82))</f>
      </c>
    </row>
    <row r="86" ht="17" customHeight="1" spans="1:29" x14ac:dyDescent="0.25">
      <c r="A86" s="29"/>
      <c r="B86" s="30" t="s">
        <v>31</v>
      </c>
      <c r="C86" s="31">
        <f>IF(N(C84)=0,"",N(C85)/C84)</f>
      </c>
      <c r="D86" s="32">
        <f>IF(D84="","",IF(N(D84)=0,IF(N(D85)&gt;0,"!",""),D85/D84))</f>
      </c>
      <c r="E86" s="32">
        <f>IF(E84="","",IF(N(E84)=0,IF(N(E85)&gt;0,"!",""),E85/E84))</f>
      </c>
      <c r="F86" s="32">
        <f>IF(F84="","",IF(N(F84)=0,IF(N(F85)&gt;0,"!",""),F85/F84))</f>
      </c>
      <c r="G86" s="32">
        <f>IF(G84="","",IF(N(G84)=0,IF(N(G85)&gt;0,"!",""),G85/G84))</f>
      </c>
      <c r="H86" s="32">
        <f>IF(H84="","",IF(N(H84)=0,IF(N(H85)&gt;0,"!",""),H85/H84))</f>
      </c>
      <c r="I86" s="32">
        <f>IF(I84="","",IF(N(I84)=0,IF(N(I85)&gt;0,"!",""),I85/I84))</f>
      </c>
      <c r="J86" s="32">
        <f>IF(J84="","",IF(N(J84)=0,IF(N(J85)&gt;0,"!",""),J85/J84))</f>
      </c>
      <c r="K86" s="32">
        <f>IF(K84="","",IF(N(K84)=0,IF(N(K85)&gt;0,"!",""),K85/K84))</f>
      </c>
      <c r="L86" s="32">
        <f>IF(L84="","",IF(N(L84)=0,IF(N(L85)&gt;0,"!",""),L85/L84))</f>
      </c>
      <c r="M86" s="32">
        <f>IF(M84="","",IF(N(M84)=0,IF(N(M85)&gt;0,"!",""),M85/M84))</f>
      </c>
      <c r="N86" s="32">
        <f>IF(N84="","",IF(N(N84)=0,IF(N(N85)&gt;0,"!",""),N85/N84))</f>
      </c>
      <c r="O86" s="32">
        <f>IF(O84="","",IF(N(O84)=0,IF(N(O85)&gt;0,"!",""),O85/O84))</f>
      </c>
      <c r="P86" s="32">
        <f>IF(P84="","",IF(N(P84)=0,IF(N(P85)&gt;0,"!",""),P85/P84))</f>
      </c>
      <c r="Q86" s="32">
        <f>IF(Q84="","",IF(N(Q84)=0,IF(N(Q85)&gt;0,"!",""),Q85/Q84))</f>
      </c>
      <c r="R86" s="32">
        <f>IF(R84="","",IF(N(R84)=0,IF(N(R85)&gt;0,"!",""),R85/R84))</f>
      </c>
      <c r="S86" s="32">
        <f>IF(S84="","",IF(N(S84)=0,IF(N(S85)&gt;0,"!",""),S85/S84))</f>
      </c>
      <c r="T86" s="32">
        <f>IF(T84="","",IF(N(T84)=0,IF(N(T85)&gt;0,"!",""),T85/T84))</f>
      </c>
      <c r="U86" s="32">
        <f>IF(U84="","",IF(N(U84)=0,IF(N(U85)&gt;0,"!",""),U85/U84))</f>
      </c>
      <c r="V86" s="32">
        <f>IF(V84="","",IF(N(V84)=0,IF(N(V85)&gt;0,"!",""),V85/V84))</f>
      </c>
      <c r="W86" s="32">
        <f>IF(W84="","",IF(N(W84)=0,IF(N(W85)&gt;0,"!",""),W85/W84))</f>
      </c>
      <c r="X86" s="32">
        <f>IF(X84="","",IF(N(X84)=0,IF(N(X85)&gt;0,"!",""),X85/X84))</f>
      </c>
      <c r="Y86" s="32">
        <f>IF(Y84="","",IF(N(Y84)=0,IF(N(Y85)&gt;0,"!",""),Y85/Y84))</f>
      </c>
      <c r="Z86" s="32">
        <f>IF(Z84="","",IF(N(Z84)=0,IF(N(Z85)&gt;0,"!",""),Z85/Z84))</f>
      </c>
      <c r="AA86" s="32">
        <f>IF(AA84="","",IF(N(AA84)=0,IF(N(AA85)&gt;0,"!",""),AA85/AA84))</f>
      </c>
      <c r="AB86" s="32">
        <f>IF(AB84="","",IF(N(AB84)=0,IF(N(AB85)&gt;0,"!",""),AB85/AB84))</f>
      </c>
      <c r="AC86" s="32">
        <f>IF(AC84="","",IF(N(AC84)=0,IF(N(AC85)&gt;0,"!",""),AC85/AC84))</f>
      </c>
    </row>
    <row r="87" ht="18" customHeight="1" spans="1:29" x14ac:dyDescent="0.25">
      <c r="A87" s="20">
        <f>IF(Team!$A$13="","Person 8",Team!$A$13)</f>
      </c>
      <c r="B87" s="21">
        <f>IF(Team!$A$13="","",Team!$B$13&amp;" · "&amp;TEXT(N(Team!$E$13),"0")&amp;" Std. für Projekte")</f>
      </c>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row>
    <row r="88" ht="16" customHeight="1" spans="2:29" x14ac:dyDescent="0.25">
      <c r="B88" s="6"/>
      <c r="C88" s="23">
        <f>IF(COUNT(D88:AC88)=0,"",SUM(D88:AC88))</f>
      </c>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row>
    <row r="89" ht="16" customHeight="1" spans="2:29" x14ac:dyDescent="0.25">
      <c r="B89" s="6"/>
      <c r="C89" s="23">
        <f>IF(COUNT(D89:AC89)=0,"",SUM(D89:AC89))</f>
      </c>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row>
    <row r="90" ht="16" customHeight="1" spans="2:29" x14ac:dyDescent="0.25">
      <c r="B90" s="6"/>
      <c r="C90" s="23">
        <f>IF(COUNT(D90:AC90)=0,"",SUM(D90:AC90))</f>
      </c>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row>
    <row r="91" ht="16" customHeight="1" spans="2:29" x14ac:dyDescent="0.25">
      <c r="B91" s="6"/>
      <c r="C91" s="23">
        <f>IF(COUNT(D91:AC91)=0,"",SUM(D91:AC91))</f>
      </c>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row>
    <row r="92" ht="16" customHeight="1" spans="2:29" x14ac:dyDescent="0.25">
      <c r="B92" s="6"/>
      <c r="C92" s="23">
        <f>IF(COUNT(D92:AC92)=0,"",SUM(D92:AC92))</f>
      </c>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row>
    <row r="93" ht="16" customHeight="1" spans="2:29" x14ac:dyDescent="0.25">
      <c r="B93" s="6"/>
      <c r="C93" s="23">
        <f>IF(COUNT(D93:AC93)=0,"",SUM(D93:AC93))</f>
      </c>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row>
    <row r="94" spans="2:29" x14ac:dyDescent="0.25">
      <c r="B94" s="25" t="s">
        <v>28</v>
      </c>
      <c r="C94" s="23">
        <f>IF(COUNT(D94:AC94)=0,"",SUM(D94:AC94))</f>
      </c>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row>
    <row r="95" ht="16" customHeight="1" spans="2:29" x14ac:dyDescent="0.25">
      <c r="B95" s="26" t="s">
        <v>29</v>
      </c>
      <c r="C95" s="23">
        <f>IF(COUNT(D95:AC95)=0,"",SUM(D95:AC95))</f>
      </c>
      <c r="D95" s="27">
        <f>IF(OR(NOT(Team!$A$13&lt;&gt;""),N(Team!$C$13)=0),"",MAX(0,(Team!$C$13-N(D94))*N(Team!$D$13)))</f>
      </c>
      <c r="E95" s="27">
        <f>IF(OR(NOT(Team!$A$13&lt;&gt;""),N(Team!$C$13)=0),"",MAX(0,(Team!$C$13-N(E94))*N(Team!$D$13)))</f>
      </c>
      <c r="F95" s="27">
        <f>IF(OR(NOT(Team!$A$13&lt;&gt;""),N(Team!$C$13)=0),"",MAX(0,(Team!$C$13-N(F94))*N(Team!$D$13)))</f>
      </c>
      <c r="G95" s="27">
        <f>IF(OR(NOT(Team!$A$13&lt;&gt;""),N(Team!$C$13)=0),"",MAX(0,(Team!$C$13-N(G94))*N(Team!$D$13)))</f>
      </c>
      <c r="H95" s="27">
        <f>IF(OR(NOT(Team!$A$13&lt;&gt;""),N(Team!$C$13)=0),"",MAX(0,(Team!$C$13-N(H94))*N(Team!$D$13)))</f>
      </c>
      <c r="I95" s="27">
        <f>IF(OR(NOT(Team!$A$13&lt;&gt;""),N(Team!$C$13)=0),"",MAX(0,(Team!$C$13-N(I94))*N(Team!$D$13)))</f>
      </c>
      <c r="J95" s="27">
        <f>IF(OR(NOT(Team!$A$13&lt;&gt;""),N(Team!$C$13)=0),"",MAX(0,(Team!$C$13-N(J94))*N(Team!$D$13)))</f>
      </c>
      <c r="K95" s="27">
        <f>IF(OR(NOT(Team!$A$13&lt;&gt;""),N(Team!$C$13)=0),"",MAX(0,(Team!$C$13-N(K94))*N(Team!$D$13)))</f>
      </c>
      <c r="L95" s="27">
        <f>IF(OR(NOT(Team!$A$13&lt;&gt;""),N(Team!$C$13)=0),"",MAX(0,(Team!$C$13-N(L94))*N(Team!$D$13)))</f>
      </c>
      <c r="M95" s="27">
        <f>IF(OR(NOT(Team!$A$13&lt;&gt;""),N(Team!$C$13)=0),"",MAX(0,(Team!$C$13-N(M94))*N(Team!$D$13)))</f>
      </c>
      <c r="N95" s="27">
        <f>IF(OR(NOT(Team!$A$13&lt;&gt;""),N(Team!$C$13)=0),"",MAX(0,(Team!$C$13-N(N94))*N(Team!$D$13)))</f>
      </c>
      <c r="O95" s="27">
        <f>IF(OR(NOT(Team!$A$13&lt;&gt;""),N(Team!$C$13)=0),"",MAX(0,(Team!$C$13-N(O94))*N(Team!$D$13)))</f>
      </c>
      <c r="P95" s="27">
        <f>IF(OR(NOT(Team!$A$13&lt;&gt;""),N(Team!$C$13)=0),"",MAX(0,(Team!$C$13-N(P94))*N(Team!$D$13)))</f>
      </c>
      <c r="Q95" s="27">
        <f>IF(OR(NOT(Team!$A$13&lt;&gt;""),N(Team!$C$13)=0),"",MAX(0,(Team!$C$13-N(Q94))*N(Team!$D$13)))</f>
      </c>
      <c r="R95" s="27">
        <f>IF(OR(NOT(Team!$A$13&lt;&gt;""),N(Team!$C$13)=0),"",MAX(0,(Team!$C$13-N(R94))*N(Team!$D$13)))</f>
      </c>
      <c r="S95" s="27">
        <f>IF(OR(NOT(Team!$A$13&lt;&gt;""),N(Team!$C$13)=0),"",MAX(0,(Team!$C$13-N(S94))*N(Team!$D$13)))</f>
      </c>
      <c r="T95" s="27">
        <f>IF(OR(NOT(Team!$A$13&lt;&gt;""),N(Team!$C$13)=0),"",MAX(0,(Team!$C$13-N(T94))*N(Team!$D$13)))</f>
      </c>
      <c r="U95" s="27">
        <f>IF(OR(NOT(Team!$A$13&lt;&gt;""),N(Team!$C$13)=0),"",MAX(0,(Team!$C$13-N(U94))*N(Team!$D$13)))</f>
      </c>
      <c r="V95" s="27">
        <f>IF(OR(NOT(Team!$A$13&lt;&gt;""),N(Team!$C$13)=0),"",MAX(0,(Team!$C$13-N(V94))*N(Team!$D$13)))</f>
      </c>
      <c r="W95" s="27">
        <f>IF(OR(NOT(Team!$A$13&lt;&gt;""),N(Team!$C$13)=0),"",MAX(0,(Team!$C$13-N(W94))*N(Team!$D$13)))</f>
      </c>
      <c r="X95" s="27">
        <f>IF(OR(NOT(Team!$A$13&lt;&gt;""),N(Team!$C$13)=0),"",MAX(0,(Team!$C$13-N(X94))*N(Team!$D$13)))</f>
      </c>
      <c r="Y95" s="27">
        <f>IF(OR(NOT(Team!$A$13&lt;&gt;""),N(Team!$C$13)=0),"",MAX(0,(Team!$C$13-N(Y94))*N(Team!$D$13)))</f>
      </c>
      <c r="Z95" s="27">
        <f>IF(OR(NOT(Team!$A$13&lt;&gt;""),N(Team!$C$13)=0),"",MAX(0,(Team!$C$13-N(Z94))*N(Team!$D$13)))</f>
      </c>
      <c r="AA95" s="27">
        <f>IF(OR(NOT(Team!$A$13&lt;&gt;""),N(Team!$C$13)=0),"",MAX(0,(Team!$C$13-N(AA94))*N(Team!$D$13)))</f>
      </c>
      <c r="AB95" s="27">
        <f>IF(OR(NOT(Team!$A$13&lt;&gt;""),N(Team!$C$13)=0),"",MAX(0,(Team!$C$13-N(AB94))*N(Team!$D$13)))</f>
      </c>
      <c r="AC95" s="27">
        <f>IF(OR(NOT(Team!$A$13&lt;&gt;""),N(Team!$C$13)=0),"",MAX(0,(Team!$C$13-N(AC94))*N(Team!$D$13)))</f>
      </c>
    </row>
    <row r="96" ht="16" customHeight="1" spans="2:29" x14ac:dyDescent="0.25">
      <c r="B96" s="26" t="s">
        <v>30</v>
      </c>
      <c r="C96" s="23">
        <f>IF(COUNT(D96:AC96)=0,"",SUM(D96:AC96))</f>
      </c>
      <c r="D96" s="28">
        <f>IF(NOT(Team!$A$13&lt;&gt;""),"",SUM(D88:D93))</f>
      </c>
      <c r="E96" s="28">
        <f>IF(NOT(Team!$A$13&lt;&gt;""),"",SUM(E88:E93))</f>
      </c>
      <c r="F96" s="28">
        <f>IF(NOT(Team!$A$13&lt;&gt;""),"",SUM(F88:F93))</f>
      </c>
      <c r="G96" s="28">
        <f>IF(NOT(Team!$A$13&lt;&gt;""),"",SUM(G88:G93))</f>
      </c>
      <c r="H96" s="28">
        <f>IF(NOT(Team!$A$13&lt;&gt;""),"",SUM(H88:H93))</f>
      </c>
      <c r="I96" s="28">
        <f>IF(NOT(Team!$A$13&lt;&gt;""),"",SUM(I88:I93))</f>
      </c>
      <c r="J96" s="28">
        <f>IF(NOT(Team!$A$13&lt;&gt;""),"",SUM(J88:J93))</f>
      </c>
      <c r="K96" s="28">
        <f>IF(NOT(Team!$A$13&lt;&gt;""),"",SUM(K88:K93))</f>
      </c>
      <c r="L96" s="28">
        <f>IF(NOT(Team!$A$13&lt;&gt;""),"",SUM(L88:L93))</f>
      </c>
      <c r="M96" s="28">
        <f>IF(NOT(Team!$A$13&lt;&gt;""),"",SUM(M88:M93))</f>
      </c>
      <c r="N96" s="28">
        <f>IF(NOT(Team!$A$13&lt;&gt;""),"",SUM(N88:N93))</f>
      </c>
      <c r="O96" s="28">
        <f>IF(NOT(Team!$A$13&lt;&gt;""),"",SUM(O88:O93))</f>
      </c>
      <c r="P96" s="28">
        <f>IF(NOT(Team!$A$13&lt;&gt;""),"",SUM(P88:P93))</f>
      </c>
      <c r="Q96" s="28">
        <f>IF(NOT(Team!$A$13&lt;&gt;""),"",SUM(Q88:Q93))</f>
      </c>
      <c r="R96" s="28">
        <f>IF(NOT(Team!$A$13&lt;&gt;""),"",SUM(R88:R93))</f>
      </c>
      <c r="S96" s="28">
        <f>IF(NOT(Team!$A$13&lt;&gt;""),"",SUM(S88:S93))</f>
      </c>
      <c r="T96" s="28">
        <f>IF(NOT(Team!$A$13&lt;&gt;""),"",SUM(T88:T93))</f>
      </c>
      <c r="U96" s="28">
        <f>IF(NOT(Team!$A$13&lt;&gt;""),"",SUM(U88:U93))</f>
      </c>
      <c r="V96" s="28">
        <f>IF(NOT(Team!$A$13&lt;&gt;""),"",SUM(V88:V93))</f>
      </c>
      <c r="W96" s="28">
        <f>IF(NOT(Team!$A$13&lt;&gt;""),"",SUM(W88:W93))</f>
      </c>
      <c r="X96" s="28">
        <f>IF(NOT(Team!$A$13&lt;&gt;""),"",SUM(X88:X93))</f>
      </c>
      <c r="Y96" s="28">
        <f>IF(NOT(Team!$A$13&lt;&gt;""),"",SUM(Y88:Y93))</f>
      </c>
      <c r="Z96" s="28">
        <f>IF(NOT(Team!$A$13&lt;&gt;""),"",SUM(Z88:Z93))</f>
      </c>
      <c r="AA96" s="28">
        <f>IF(NOT(Team!$A$13&lt;&gt;""),"",SUM(AA88:AA93))</f>
      </c>
      <c r="AB96" s="28">
        <f>IF(NOT(Team!$A$13&lt;&gt;""),"",SUM(AB88:AB93))</f>
      </c>
      <c r="AC96" s="28">
        <f>IF(NOT(Team!$A$13&lt;&gt;""),"",SUM(AC88:AC93))</f>
      </c>
    </row>
    <row r="97" ht="17" customHeight="1" spans="1:29" x14ac:dyDescent="0.25">
      <c r="A97" s="29"/>
      <c r="B97" s="30" t="s">
        <v>31</v>
      </c>
      <c r="C97" s="31">
        <f>IF(N(C95)=0,"",N(C96)/C95)</f>
      </c>
      <c r="D97" s="32">
        <f>IF(D95="","",IF(N(D95)=0,IF(N(D96)&gt;0,"!",""),D96/D95))</f>
      </c>
      <c r="E97" s="32">
        <f>IF(E95="","",IF(N(E95)=0,IF(N(E96)&gt;0,"!",""),E96/E95))</f>
      </c>
      <c r="F97" s="32">
        <f>IF(F95="","",IF(N(F95)=0,IF(N(F96)&gt;0,"!",""),F96/F95))</f>
      </c>
      <c r="G97" s="32">
        <f>IF(G95="","",IF(N(G95)=0,IF(N(G96)&gt;0,"!",""),G96/G95))</f>
      </c>
      <c r="H97" s="32">
        <f>IF(H95="","",IF(N(H95)=0,IF(N(H96)&gt;0,"!",""),H96/H95))</f>
      </c>
      <c r="I97" s="32">
        <f>IF(I95="","",IF(N(I95)=0,IF(N(I96)&gt;0,"!",""),I96/I95))</f>
      </c>
      <c r="J97" s="32">
        <f>IF(J95="","",IF(N(J95)=0,IF(N(J96)&gt;0,"!",""),J96/J95))</f>
      </c>
      <c r="K97" s="32">
        <f>IF(K95="","",IF(N(K95)=0,IF(N(K96)&gt;0,"!",""),K96/K95))</f>
      </c>
      <c r="L97" s="32">
        <f>IF(L95="","",IF(N(L95)=0,IF(N(L96)&gt;0,"!",""),L96/L95))</f>
      </c>
      <c r="M97" s="32">
        <f>IF(M95="","",IF(N(M95)=0,IF(N(M96)&gt;0,"!",""),M96/M95))</f>
      </c>
      <c r="N97" s="32">
        <f>IF(N95="","",IF(N(N95)=0,IF(N(N96)&gt;0,"!",""),N96/N95))</f>
      </c>
      <c r="O97" s="32">
        <f>IF(O95="","",IF(N(O95)=0,IF(N(O96)&gt;0,"!",""),O96/O95))</f>
      </c>
      <c r="P97" s="32">
        <f>IF(P95="","",IF(N(P95)=0,IF(N(P96)&gt;0,"!",""),P96/P95))</f>
      </c>
      <c r="Q97" s="32">
        <f>IF(Q95="","",IF(N(Q95)=0,IF(N(Q96)&gt;0,"!",""),Q96/Q95))</f>
      </c>
      <c r="R97" s="32">
        <f>IF(R95="","",IF(N(R95)=0,IF(N(R96)&gt;0,"!",""),R96/R95))</f>
      </c>
      <c r="S97" s="32">
        <f>IF(S95="","",IF(N(S95)=0,IF(N(S96)&gt;0,"!",""),S96/S95))</f>
      </c>
      <c r="T97" s="32">
        <f>IF(T95="","",IF(N(T95)=0,IF(N(T96)&gt;0,"!",""),T96/T95))</f>
      </c>
      <c r="U97" s="32">
        <f>IF(U95="","",IF(N(U95)=0,IF(N(U96)&gt;0,"!",""),U96/U95))</f>
      </c>
      <c r="V97" s="32">
        <f>IF(V95="","",IF(N(V95)=0,IF(N(V96)&gt;0,"!",""),V96/V95))</f>
      </c>
      <c r="W97" s="32">
        <f>IF(W95="","",IF(N(W95)=0,IF(N(W96)&gt;0,"!",""),W96/W95))</f>
      </c>
      <c r="X97" s="32">
        <f>IF(X95="","",IF(N(X95)=0,IF(N(X96)&gt;0,"!",""),X96/X95))</f>
      </c>
      <c r="Y97" s="32">
        <f>IF(Y95="","",IF(N(Y95)=0,IF(N(Y96)&gt;0,"!",""),Y96/Y95))</f>
      </c>
      <c r="Z97" s="32">
        <f>IF(Z95="","",IF(N(Z95)=0,IF(N(Z96)&gt;0,"!",""),Z96/Z95))</f>
      </c>
      <c r="AA97" s="32">
        <f>IF(AA95="","",IF(N(AA95)=0,IF(N(AA96)&gt;0,"!",""),AA96/AA95))</f>
      </c>
      <c r="AB97" s="32">
        <f>IF(AB95="","",IF(N(AB95)=0,IF(N(AB96)&gt;0,"!",""),AB96/AB95))</f>
      </c>
      <c r="AC97" s="32">
        <f>IF(AC95="","",IF(N(AC95)=0,IF(N(AC96)&gt;0,"!",""),AC96/AC95))</f>
      </c>
    </row>
    <row r="98" ht="18" customHeight="1" spans="1:29" x14ac:dyDescent="0.25">
      <c r="A98" s="20">
        <f>IF(Team!$A$14="","Person 9",Team!$A$14)</f>
      </c>
      <c r="B98" s="21">
        <f>IF(Team!$A$14="","",Team!$B$14&amp;" · "&amp;TEXT(N(Team!$E$14),"0")&amp;" Std. für Projekte")</f>
      </c>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row>
    <row r="99" ht="16" customHeight="1" spans="2:29" x14ac:dyDescent="0.25">
      <c r="B99" s="6"/>
      <c r="C99" s="23">
        <f>IF(COUNT(D99:AC99)=0,"",SUM(D99:AC99))</f>
      </c>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row>
    <row r="100" ht="16" customHeight="1" spans="2:29" x14ac:dyDescent="0.25">
      <c r="B100" s="6"/>
      <c r="C100" s="23">
        <f>IF(COUNT(D100:AC100)=0,"",SUM(D100:AC100))</f>
      </c>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row>
    <row r="101" ht="16" customHeight="1" spans="2:29" x14ac:dyDescent="0.25">
      <c r="B101" s="6"/>
      <c r="C101" s="23">
        <f>IF(COUNT(D101:AC101)=0,"",SUM(D101:AC101))</f>
      </c>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row>
    <row r="102" ht="16" customHeight="1" spans="2:29" x14ac:dyDescent="0.25">
      <c r="B102" s="6"/>
      <c r="C102" s="23">
        <f>IF(COUNT(D102:AC102)=0,"",SUM(D102:AC102))</f>
      </c>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row>
    <row r="103" ht="16" customHeight="1" spans="2:29" x14ac:dyDescent="0.25">
      <c r="B103" s="6"/>
      <c r="C103" s="23">
        <f>IF(COUNT(D103:AC103)=0,"",SUM(D103:AC103))</f>
      </c>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row>
    <row r="104" ht="16" customHeight="1" spans="2:29" x14ac:dyDescent="0.25">
      <c r="B104" s="6"/>
      <c r="C104" s="23">
        <f>IF(COUNT(D104:AC104)=0,"",SUM(D104:AC104))</f>
      </c>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row>
    <row r="105" spans="2:29" x14ac:dyDescent="0.25">
      <c r="B105" s="25" t="s">
        <v>28</v>
      </c>
      <c r="C105" s="23">
        <f>IF(COUNT(D105:AC105)=0,"",SUM(D105:AC105))</f>
      </c>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row>
    <row r="106" ht="16" customHeight="1" spans="2:29" x14ac:dyDescent="0.25">
      <c r="B106" s="26" t="s">
        <v>29</v>
      </c>
      <c r="C106" s="23">
        <f>IF(COUNT(D106:AC106)=0,"",SUM(D106:AC106))</f>
      </c>
      <c r="D106" s="27">
        <f>IF(OR(NOT(Team!$A$14&lt;&gt;""),N(Team!$C$14)=0),"",MAX(0,(Team!$C$14-N(D105))*N(Team!$D$14)))</f>
      </c>
      <c r="E106" s="27">
        <f>IF(OR(NOT(Team!$A$14&lt;&gt;""),N(Team!$C$14)=0),"",MAX(0,(Team!$C$14-N(E105))*N(Team!$D$14)))</f>
      </c>
      <c r="F106" s="27">
        <f>IF(OR(NOT(Team!$A$14&lt;&gt;""),N(Team!$C$14)=0),"",MAX(0,(Team!$C$14-N(F105))*N(Team!$D$14)))</f>
      </c>
      <c r="G106" s="27">
        <f>IF(OR(NOT(Team!$A$14&lt;&gt;""),N(Team!$C$14)=0),"",MAX(0,(Team!$C$14-N(G105))*N(Team!$D$14)))</f>
      </c>
      <c r="H106" s="27">
        <f>IF(OR(NOT(Team!$A$14&lt;&gt;""),N(Team!$C$14)=0),"",MAX(0,(Team!$C$14-N(H105))*N(Team!$D$14)))</f>
      </c>
      <c r="I106" s="27">
        <f>IF(OR(NOT(Team!$A$14&lt;&gt;""),N(Team!$C$14)=0),"",MAX(0,(Team!$C$14-N(I105))*N(Team!$D$14)))</f>
      </c>
      <c r="J106" s="27">
        <f>IF(OR(NOT(Team!$A$14&lt;&gt;""),N(Team!$C$14)=0),"",MAX(0,(Team!$C$14-N(J105))*N(Team!$D$14)))</f>
      </c>
      <c r="K106" s="27">
        <f>IF(OR(NOT(Team!$A$14&lt;&gt;""),N(Team!$C$14)=0),"",MAX(0,(Team!$C$14-N(K105))*N(Team!$D$14)))</f>
      </c>
      <c r="L106" s="27">
        <f>IF(OR(NOT(Team!$A$14&lt;&gt;""),N(Team!$C$14)=0),"",MAX(0,(Team!$C$14-N(L105))*N(Team!$D$14)))</f>
      </c>
      <c r="M106" s="27">
        <f>IF(OR(NOT(Team!$A$14&lt;&gt;""),N(Team!$C$14)=0),"",MAX(0,(Team!$C$14-N(M105))*N(Team!$D$14)))</f>
      </c>
      <c r="N106" s="27">
        <f>IF(OR(NOT(Team!$A$14&lt;&gt;""),N(Team!$C$14)=0),"",MAX(0,(Team!$C$14-N(N105))*N(Team!$D$14)))</f>
      </c>
      <c r="O106" s="27">
        <f>IF(OR(NOT(Team!$A$14&lt;&gt;""),N(Team!$C$14)=0),"",MAX(0,(Team!$C$14-N(O105))*N(Team!$D$14)))</f>
      </c>
      <c r="P106" s="27">
        <f>IF(OR(NOT(Team!$A$14&lt;&gt;""),N(Team!$C$14)=0),"",MAX(0,(Team!$C$14-N(P105))*N(Team!$D$14)))</f>
      </c>
      <c r="Q106" s="27">
        <f>IF(OR(NOT(Team!$A$14&lt;&gt;""),N(Team!$C$14)=0),"",MAX(0,(Team!$C$14-N(Q105))*N(Team!$D$14)))</f>
      </c>
      <c r="R106" s="27">
        <f>IF(OR(NOT(Team!$A$14&lt;&gt;""),N(Team!$C$14)=0),"",MAX(0,(Team!$C$14-N(R105))*N(Team!$D$14)))</f>
      </c>
      <c r="S106" s="27">
        <f>IF(OR(NOT(Team!$A$14&lt;&gt;""),N(Team!$C$14)=0),"",MAX(0,(Team!$C$14-N(S105))*N(Team!$D$14)))</f>
      </c>
      <c r="T106" s="27">
        <f>IF(OR(NOT(Team!$A$14&lt;&gt;""),N(Team!$C$14)=0),"",MAX(0,(Team!$C$14-N(T105))*N(Team!$D$14)))</f>
      </c>
      <c r="U106" s="27">
        <f>IF(OR(NOT(Team!$A$14&lt;&gt;""),N(Team!$C$14)=0),"",MAX(0,(Team!$C$14-N(U105))*N(Team!$D$14)))</f>
      </c>
      <c r="V106" s="27">
        <f>IF(OR(NOT(Team!$A$14&lt;&gt;""),N(Team!$C$14)=0),"",MAX(0,(Team!$C$14-N(V105))*N(Team!$D$14)))</f>
      </c>
      <c r="W106" s="27">
        <f>IF(OR(NOT(Team!$A$14&lt;&gt;""),N(Team!$C$14)=0),"",MAX(0,(Team!$C$14-N(W105))*N(Team!$D$14)))</f>
      </c>
      <c r="X106" s="27">
        <f>IF(OR(NOT(Team!$A$14&lt;&gt;""),N(Team!$C$14)=0),"",MAX(0,(Team!$C$14-N(X105))*N(Team!$D$14)))</f>
      </c>
      <c r="Y106" s="27">
        <f>IF(OR(NOT(Team!$A$14&lt;&gt;""),N(Team!$C$14)=0),"",MAX(0,(Team!$C$14-N(Y105))*N(Team!$D$14)))</f>
      </c>
      <c r="Z106" s="27">
        <f>IF(OR(NOT(Team!$A$14&lt;&gt;""),N(Team!$C$14)=0),"",MAX(0,(Team!$C$14-N(Z105))*N(Team!$D$14)))</f>
      </c>
      <c r="AA106" s="27">
        <f>IF(OR(NOT(Team!$A$14&lt;&gt;""),N(Team!$C$14)=0),"",MAX(0,(Team!$C$14-N(AA105))*N(Team!$D$14)))</f>
      </c>
      <c r="AB106" s="27">
        <f>IF(OR(NOT(Team!$A$14&lt;&gt;""),N(Team!$C$14)=0),"",MAX(0,(Team!$C$14-N(AB105))*N(Team!$D$14)))</f>
      </c>
      <c r="AC106" s="27">
        <f>IF(OR(NOT(Team!$A$14&lt;&gt;""),N(Team!$C$14)=0),"",MAX(0,(Team!$C$14-N(AC105))*N(Team!$D$14)))</f>
      </c>
    </row>
    <row r="107" ht="16" customHeight="1" spans="2:29" x14ac:dyDescent="0.25">
      <c r="B107" s="26" t="s">
        <v>30</v>
      </c>
      <c r="C107" s="23">
        <f>IF(COUNT(D107:AC107)=0,"",SUM(D107:AC107))</f>
      </c>
      <c r="D107" s="28">
        <f>IF(NOT(Team!$A$14&lt;&gt;""),"",SUM(D99:D104))</f>
      </c>
      <c r="E107" s="28">
        <f>IF(NOT(Team!$A$14&lt;&gt;""),"",SUM(E99:E104))</f>
      </c>
      <c r="F107" s="28">
        <f>IF(NOT(Team!$A$14&lt;&gt;""),"",SUM(F99:F104))</f>
      </c>
      <c r="G107" s="28">
        <f>IF(NOT(Team!$A$14&lt;&gt;""),"",SUM(G99:G104))</f>
      </c>
      <c r="H107" s="28">
        <f>IF(NOT(Team!$A$14&lt;&gt;""),"",SUM(H99:H104))</f>
      </c>
      <c r="I107" s="28">
        <f>IF(NOT(Team!$A$14&lt;&gt;""),"",SUM(I99:I104))</f>
      </c>
      <c r="J107" s="28">
        <f>IF(NOT(Team!$A$14&lt;&gt;""),"",SUM(J99:J104))</f>
      </c>
      <c r="K107" s="28">
        <f>IF(NOT(Team!$A$14&lt;&gt;""),"",SUM(K99:K104))</f>
      </c>
      <c r="L107" s="28">
        <f>IF(NOT(Team!$A$14&lt;&gt;""),"",SUM(L99:L104))</f>
      </c>
      <c r="M107" s="28">
        <f>IF(NOT(Team!$A$14&lt;&gt;""),"",SUM(M99:M104))</f>
      </c>
      <c r="N107" s="28">
        <f>IF(NOT(Team!$A$14&lt;&gt;""),"",SUM(N99:N104))</f>
      </c>
      <c r="O107" s="28">
        <f>IF(NOT(Team!$A$14&lt;&gt;""),"",SUM(O99:O104))</f>
      </c>
      <c r="P107" s="28">
        <f>IF(NOT(Team!$A$14&lt;&gt;""),"",SUM(P99:P104))</f>
      </c>
      <c r="Q107" s="28">
        <f>IF(NOT(Team!$A$14&lt;&gt;""),"",SUM(Q99:Q104))</f>
      </c>
      <c r="R107" s="28">
        <f>IF(NOT(Team!$A$14&lt;&gt;""),"",SUM(R99:R104))</f>
      </c>
      <c r="S107" s="28">
        <f>IF(NOT(Team!$A$14&lt;&gt;""),"",SUM(S99:S104))</f>
      </c>
      <c r="T107" s="28">
        <f>IF(NOT(Team!$A$14&lt;&gt;""),"",SUM(T99:T104))</f>
      </c>
      <c r="U107" s="28">
        <f>IF(NOT(Team!$A$14&lt;&gt;""),"",SUM(U99:U104))</f>
      </c>
      <c r="V107" s="28">
        <f>IF(NOT(Team!$A$14&lt;&gt;""),"",SUM(V99:V104))</f>
      </c>
      <c r="W107" s="28">
        <f>IF(NOT(Team!$A$14&lt;&gt;""),"",SUM(W99:W104))</f>
      </c>
      <c r="X107" s="28">
        <f>IF(NOT(Team!$A$14&lt;&gt;""),"",SUM(X99:X104))</f>
      </c>
      <c r="Y107" s="28">
        <f>IF(NOT(Team!$A$14&lt;&gt;""),"",SUM(Y99:Y104))</f>
      </c>
      <c r="Z107" s="28">
        <f>IF(NOT(Team!$A$14&lt;&gt;""),"",SUM(Z99:Z104))</f>
      </c>
      <c r="AA107" s="28">
        <f>IF(NOT(Team!$A$14&lt;&gt;""),"",SUM(AA99:AA104))</f>
      </c>
      <c r="AB107" s="28">
        <f>IF(NOT(Team!$A$14&lt;&gt;""),"",SUM(AB99:AB104))</f>
      </c>
      <c r="AC107" s="28">
        <f>IF(NOT(Team!$A$14&lt;&gt;""),"",SUM(AC99:AC104))</f>
      </c>
    </row>
    <row r="108" ht="17" customHeight="1" spans="1:29" x14ac:dyDescent="0.25">
      <c r="A108" s="29"/>
      <c r="B108" s="30" t="s">
        <v>31</v>
      </c>
      <c r="C108" s="31">
        <f>IF(N(C106)=0,"",N(C107)/C106)</f>
      </c>
      <c r="D108" s="32">
        <f>IF(D106="","",IF(N(D106)=0,IF(N(D107)&gt;0,"!",""),D107/D106))</f>
      </c>
      <c r="E108" s="32">
        <f>IF(E106="","",IF(N(E106)=0,IF(N(E107)&gt;0,"!",""),E107/E106))</f>
      </c>
      <c r="F108" s="32">
        <f>IF(F106="","",IF(N(F106)=0,IF(N(F107)&gt;0,"!",""),F107/F106))</f>
      </c>
      <c r="G108" s="32">
        <f>IF(G106="","",IF(N(G106)=0,IF(N(G107)&gt;0,"!",""),G107/G106))</f>
      </c>
      <c r="H108" s="32">
        <f>IF(H106="","",IF(N(H106)=0,IF(N(H107)&gt;0,"!",""),H107/H106))</f>
      </c>
      <c r="I108" s="32">
        <f>IF(I106="","",IF(N(I106)=0,IF(N(I107)&gt;0,"!",""),I107/I106))</f>
      </c>
      <c r="J108" s="32">
        <f>IF(J106="","",IF(N(J106)=0,IF(N(J107)&gt;0,"!",""),J107/J106))</f>
      </c>
      <c r="K108" s="32">
        <f>IF(K106="","",IF(N(K106)=0,IF(N(K107)&gt;0,"!",""),K107/K106))</f>
      </c>
      <c r="L108" s="32">
        <f>IF(L106="","",IF(N(L106)=0,IF(N(L107)&gt;0,"!",""),L107/L106))</f>
      </c>
      <c r="M108" s="32">
        <f>IF(M106="","",IF(N(M106)=0,IF(N(M107)&gt;0,"!",""),M107/M106))</f>
      </c>
      <c r="N108" s="32">
        <f>IF(N106="","",IF(N(N106)=0,IF(N(N107)&gt;0,"!",""),N107/N106))</f>
      </c>
      <c r="O108" s="32">
        <f>IF(O106="","",IF(N(O106)=0,IF(N(O107)&gt;0,"!",""),O107/O106))</f>
      </c>
      <c r="P108" s="32">
        <f>IF(P106="","",IF(N(P106)=0,IF(N(P107)&gt;0,"!",""),P107/P106))</f>
      </c>
      <c r="Q108" s="32">
        <f>IF(Q106="","",IF(N(Q106)=0,IF(N(Q107)&gt;0,"!",""),Q107/Q106))</f>
      </c>
      <c r="R108" s="32">
        <f>IF(R106="","",IF(N(R106)=0,IF(N(R107)&gt;0,"!",""),R107/R106))</f>
      </c>
      <c r="S108" s="32">
        <f>IF(S106="","",IF(N(S106)=0,IF(N(S107)&gt;0,"!",""),S107/S106))</f>
      </c>
      <c r="T108" s="32">
        <f>IF(T106="","",IF(N(T106)=0,IF(N(T107)&gt;0,"!",""),T107/T106))</f>
      </c>
      <c r="U108" s="32">
        <f>IF(U106="","",IF(N(U106)=0,IF(N(U107)&gt;0,"!",""),U107/U106))</f>
      </c>
      <c r="V108" s="32">
        <f>IF(V106="","",IF(N(V106)=0,IF(N(V107)&gt;0,"!",""),V107/V106))</f>
      </c>
      <c r="W108" s="32">
        <f>IF(W106="","",IF(N(W106)=0,IF(N(W107)&gt;0,"!",""),W107/W106))</f>
      </c>
      <c r="X108" s="32">
        <f>IF(X106="","",IF(N(X106)=0,IF(N(X107)&gt;0,"!",""),X107/X106))</f>
      </c>
      <c r="Y108" s="32">
        <f>IF(Y106="","",IF(N(Y106)=0,IF(N(Y107)&gt;0,"!",""),Y107/Y106))</f>
      </c>
      <c r="Z108" s="32">
        <f>IF(Z106="","",IF(N(Z106)=0,IF(N(Z107)&gt;0,"!",""),Z107/Z106))</f>
      </c>
      <c r="AA108" s="32">
        <f>IF(AA106="","",IF(N(AA106)=0,IF(N(AA107)&gt;0,"!",""),AA107/AA106))</f>
      </c>
      <c r="AB108" s="32">
        <f>IF(AB106="","",IF(N(AB106)=0,IF(N(AB107)&gt;0,"!",""),AB107/AB106))</f>
      </c>
      <c r="AC108" s="32">
        <f>IF(AC106="","",IF(N(AC106)=0,IF(N(AC107)&gt;0,"!",""),AC107/AC106))</f>
      </c>
    </row>
    <row r="109" ht="18" customHeight="1" spans="1:29" x14ac:dyDescent="0.25">
      <c r="A109" s="20">
        <f>IF(Team!$A$15="","Person 10",Team!$A$15)</f>
      </c>
      <c r="B109" s="21">
        <f>IF(Team!$A$15="","",Team!$B$15&amp;" · "&amp;TEXT(N(Team!$E$15),"0")&amp;" Std. für Projekte")</f>
      </c>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ht="16" customHeight="1" spans="2:29" x14ac:dyDescent="0.25">
      <c r="B110" s="6"/>
      <c r="C110" s="23">
        <f>IF(COUNT(D110:AC110)=0,"",SUM(D110:AC110))</f>
      </c>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row>
    <row r="111" ht="16" customHeight="1" spans="2:29" x14ac:dyDescent="0.25">
      <c r="B111" s="6"/>
      <c r="C111" s="23">
        <f>IF(COUNT(D111:AC111)=0,"",SUM(D111:AC111))</f>
      </c>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row>
    <row r="112" ht="16" customHeight="1" spans="2:29" x14ac:dyDescent="0.25">
      <c r="B112" s="6"/>
      <c r="C112" s="23">
        <f>IF(COUNT(D112:AC112)=0,"",SUM(D112:AC112))</f>
      </c>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row>
    <row r="113" ht="16" customHeight="1" spans="2:29" x14ac:dyDescent="0.25">
      <c r="B113" s="6"/>
      <c r="C113" s="23">
        <f>IF(COUNT(D113:AC113)=0,"",SUM(D113:AC113))</f>
      </c>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row>
    <row r="114" ht="16" customHeight="1" spans="2:29" x14ac:dyDescent="0.25">
      <c r="B114" s="6"/>
      <c r="C114" s="23">
        <f>IF(COUNT(D114:AC114)=0,"",SUM(D114:AC114))</f>
      </c>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row>
    <row r="115" ht="16" customHeight="1" spans="2:29" x14ac:dyDescent="0.25">
      <c r="B115" s="6"/>
      <c r="C115" s="23">
        <f>IF(COUNT(D115:AC115)=0,"",SUM(D115:AC115))</f>
      </c>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row>
    <row r="116" spans="2:29" x14ac:dyDescent="0.25">
      <c r="B116" s="25" t="s">
        <v>28</v>
      </c>
      <c r="C116" s="23">
        <f>IF(COUNT(D116:AC116)=0,"",SUM(D116:AC116))</f>
      </c>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row>
    <row r="117" ht="16" customHeight="1" spans="2:29" x14ac:dyDescent="0.25">
      <c r="B117" s="26" t="s">
        <v>29</v>
      </c>
      <c r="C117" s="23">
        <f>IF(COUNT(D117:AC117)=0,"",SUM(D117:AC117))</f>
      </c>
      <c r="D117" s="27">
        <f>IF(OR(NOT(Team!$A$15&lt;&gt;""),N(Team!$C$15)=0),"",MAX(0,(Team!$C$15-N(D116))*N(Team!$D$15)))</f>
      </c>
      <c r="E117" s="27">
        <f>IF(OR(NOT(Team!$A$15&lt;&gt;""),N(Team!$C$15)=0),"",MAX(0,(Team!$C$15-N(E116))*N(Team!$D$15)))</f>
      </c>
      <c r="F117" s="27">
        <f>IF(OR(NOT(Team!$A$15&lt;&gt;""),N(Team!$C$15)=0),"",MAX(0,(Team!$C$15-N(F116))*N(Team!$D$15)))</f>
      </c>
      <c r="G117" s="27">
        <f>IF(OR(NOT(Team!$A$15&lt;&gt;""),N(Team!$C$15)=0),"",MAX(0,(Team!$C$15-N(G116))*N(Team!$D$15)))</f>
      </c>
      <c r="H117" s="27">
        <f>IF(OR(NOT(Team!$A$15&lt;&gt;""),N(Team!$C$15)=0),"",MAX(0,(Team!$C$15-N(H116))*N(Team!$D$15)))</f>
      </c>
      <c r="I117" s="27">
        <f>IF(OR(NOT(Team!$A$15&lt;&gt;""),N(Team!$C$15)=0),"",MAX(0,(Team!$C$15-N(I116))*N(Team!$D$15)))</f>
      </c>
      <c r="J117" s="27">
        <f>IF(OR(NOT(Team!$A$15&lt;&gt;""),N(Team!$C$15)=0),"",MAX(0,(Team!$C$15-N(J116))*N(Team!$D$15)))</f>
      </c>
      <c r="K117" s="27">
        <f>IF(OR(NOT(Team!$A$15&lt;&gt;""),N(Team!$C$15)=0),"",MAX(0,(Team!$C$15-N(K116))*N(Team!$D$15)))</f>
      </c>
      <c r="L117" s="27">
        <f>IF(OR(NOT(Team!$A$15&lt;&gt;""),N(Team!$C$15)=0),"",MAX(0,(Team!$C$15-N(L116))*N(Team!$D$15)))</f>
      </c>
      <c r="M117" s="27">
        <f>IF(OR(NOT(Team!$A$15&lt;&gt;""),N(Team!$C$15)=0),"",MAX(0,(Team!$C$15-N(M116))*N(Team!$D$15)))</f>
      </c>
      <c r="N117" s="27">
        <f>IF(OR(NOT(Team!$A$15&lt;&gt;""),N(Team!$C$15)=0),"",MAX(0,(Team!$C$15-N(N116))*N(Team!$D$15)))</f>
      </c>
      <c r="O117" s="27">
        <f>IF(OR(NOT(Team!$A$15&lt;&gt;""),N(Team!$C$15)=0),"",MAX(0,(Team!$C$15-N(O116))*N(Team!$D$15)))</f>
      </c>
      <c r="P117" s="27">
        <f>IF(OR(NOT(Team!$A$15&lt;&gt;""),N(Team!$C$15)=0),"",MAX(0,(Team!$C$15-N(P116))*N(Team!$D$15)))</f>
      </c>
      <c r="Q117" s="27">
        <f>IF(OR(NOT(Team!$A$15&lt;&gt;""),N(Team!$C$15)=0),"",MAX(0,(Team!$C$15-N(Q116))*N(Team!$D$15)))</f>
      </c>
      <c r="R117" s="27">
        <f>IF(OR(NOT(Team!$A$15&lt;&gt;""),N(Team!$C$15)=0),"",MAX(0,(Team!$C$15-N(R116))*N(Team!$D$15)))</f>
      </c>
      <c r="S117" s="27">
        <f>IF(OR(NOT(Team!$A$15&lt;&gt;""),N(Team!$C$15)=0),"",MAX(0,(Team!$C$15-N(S116))*N(Team!$D$15)))</f>
      </c>
      <c r="T117" s="27">
        <f>IF(OR(NOT(Team!$A$15&lt;&gt;""),N(Team!$C$15)=0),"",MAX(0,(Team!$C$15-N(T116))*N(Team!$D$15)))</f>
      </c>
      <c r="U117" s="27">
        <f>IF(OR(NOT(Team!$A$15&lt;&gt;""),N(Team!$C$15)=0),"",MAX(0,(Team!$C$15-N(U116))*N(Team!$D$15)))</f>
      </c>
      <c r="V117" s="27">
        <f>IF(OR(NOT(Team!$A$15&lt;&gt;""),N(Team!$C$15)=0),"",MAX(0,(Team!$C$15-N(V116))*N(Team!$D$15)))</f>
      </c>
      <c r="W117" s="27">
        <f>IF(OR(NOT(Team!$A$15&lt;&gt;""),N(Team!$C$15)=0),"",MAX(0,(Team!$C$15-N(W116))*N(Team!$D$15)))</f>
      </c>
      <c r="X117" s="27">
        <f>IF(OR(NOT(Team!$A$15&lt;&gt;""),N(Team!$C$15)=0),"",MAX(0,(Team!$C$15-N(X116))*N(Team!$D$15)))</f>
      </c>
      <c r="Y117" s="27">
        <f>IF(OR(NOT(Team!$A$15&lt;&gt;""),N(Team!$C$15)=0),"",MAX(0,(Team!$C$15-N(Y116))*N(Team!$D$15)))</f>
      </c>
      <c r="Z117" s="27">
        <f>IF(OR(NOT(Team!$A$15&lt;&gt;""),N(Team!$C$15)=0),"",MAX(0,(Team!$C$15-N(Z116))*N(Team!$D$15)))</f>
      </c>
      <c r="AA117" s="27">
        <f>IF(OR(NOT(Team!$A$15&lt;&gt;""),N(Team!$C$15)=0),"",MAX(0,(Team!$C$15-N(AA116))*N(Team!$D$15)))</f>
      </c>
      <c r="AB117" s="27">
        <f>IF(OR(NOT(Team!$A$15&lt;&gt;""),N(Team!$C$15)=0),"",MAX(0,(Team!$C$15-N(AB116))*N(Team!$D$15)))</f>
      </c>
      <c r="AC117" s="27">
        <f>IF(OR(NOT(Team!$A$15&lt;&gt;""),N(Team!$C$15)=0),"",MAX(0,(Team!$C$15-N(AC116))*N(Team!$D$15)))</f>
      </c>
    </row>
    <row r="118" ht="16" customHeight="1" spans="2:29" x14ac:dyDescent="0.25">
      <c r="B118" s="26" t="s">
        <v>30</v>
      </c>
      <c r="C118" s="23">
        <f>IF(COUNT(D118:AC118)=0,"",SUM(D118:AC118))</f>
      </c>
      <c r="D118" s="28">
        <f>IF(NOT(Team!$A$15&lt;&gt;""),"",SUM(D110:D115))</f>
      </c>
      <c r="E118" s="28">
        <f>IF(NOT(Team!$A$15&lt;&gt;""),"",SUM(E110:E115))</f>
      </c>
      <c r="F118" s="28">
        <f>IF(NOT(Team!$A$15&lt;&gt;""),"",SUM(F110:F115))</f>
      </c>
      <c r="G118" s="28">
        <f>IF(NOT(Team!$A$15&lt;&gt;""),"",SUM(G110:G115))</f>
      </c>
      <c r="H118" s="28">
        <f>IF(NOT(Team!$A$15&lt;&gt;""),"",SUM(H110:H115))</f>
      </c>
      <c r="I118" s="28">
        <f>IF(NOT(Team!$A$15&lt;&gt;""),"",SUM(I110:I115))</f>
      </c>
      <c r="J118" s="28">
        <f>IF(NOT(Team!$A$15&lt;&gt;""),"",SUM(J110:J115))</f>
      </c>
      <c r="K118" s="28">
        <f>IF(NOT(Team!$A$15&lt;&gt;""),"",SUM(K110:K115))</f>
      </c>
      <c r="L118" s="28">
        <f>IF(NOT(Team!$A$15&lt;&gt;""),"",SUM(L110:L115))</f>
      </c>
      <c r="M118" s="28">
        <f>IF(NOT(Team!$A$15&lt;&gt;""),"",SUM(M110:M115))</f>
      </c>
      <c r="N118" s="28">
        <f>IF(NOT(Team!$A$15&lt;&gt;""),"",SUM(N110:N115))</f>
      </c>
      <c r="O118" s="28">
        <f>IF(NOT(Team!$A$15&lt;&gt;""),"",SUM(O110:O115))</f>
      </c>
      <c r="P118" s="28">
        <f>IF(NOT(Team!$A$15&lt;&gt;""),"",SUM(P110:P115))</f>
      </c>
      <c r="Q118" s="28">
        <f>IF(NOT(Team!$A$15&lt;&gt;""),"",SUM(Q110:Q115))</f>
      </c>
      <c r="R118" s="28">
        <f>IF(NOT(Team!$A$15&lt;&gt;""),"",SUM(R110:R115))</f>
      </c>
      <c r="S118" s="28">
        <f>IF(NOT(Team!$A$15&lt;&gt;""),"",SUM(S110:S115))</f>
      </c>
      <c r="T118" s="28">
        <f>IF(NOT(Team!$A$15&lt;&gt;""),"",SUM(T110:T115))</f>
      </c>
      <c r="U118" s="28">
        <f>IF(NOT(Team!$A$15&lt;&gt;""),"",SUM(U110:U115))</f>
      </c>
      <c r="V118" s="28">
        <f>IF(NOT(Team!$A$15&lt;&gt;""),"",SUM(V110:V115))</f>
      </c>
      <c r="W118" s="28">
        <f>IF(NOT(Team!$A$15&lt;&gt;""),"",SUM(W110:W115))</f>
      </c>
      <c r="X118" s="28">
        <f>IF(NOT(Team!$A$15&lt;&gt;""),"",SUM(X110:X115))</f>
      </c>
      <c r="Y118" s="28">
        <f>IF(NOT(Team!$A$15&lt;&gt;""),"",SUM(Y110:Y115))</f>
      </c>
      <c r="Z118" s="28">
        <f>IF(NOT(Team!$A$15&lt;&gt;""),"",SUM(Z110:Z115))</f>
      </c>
      <c r="AA118" s="28">
        <f>IF(NOT(Team!$A$15&lt;&gt;""),"",SUM(AA110:AA115))</f>
      </c>
      <c r="AB118" s="28">
        <f>IF(NOT(Team!$A$15&lt;&gt;""),"",SUM(AB110:AB115))</f>
      </c>
      <c r="AC118" s="28">
        <f>IF(NOT(Team!$A$15&lt;&gt;""),"",SUM(AC110:AC115))</f>
      </c>
    </row>
    <row r="119" ht="17" customHeight="1" spans="1:29" x14ac:dyDescent="0.25">
      <c r="A119" s="29"/>
      <c r="B119" s="30" t="s">
        <v>31</v>
      </c>
      <c r="C119" s="31">
        <f>IF(N(C117)=0,"",N(C118)/C117)</f>
      </c>
      <c r="D119" s="32">
        <f>IF(D117="","",IF(N(D117)=0,IF(N(D118)&gt;0,"!",""),D118/D117))</f>
      </c>
      <c r="E119" s="32">
        <f>IF(E117="","",IF(N(E117)=0,IF(N(E118)&gt;0,"!",""),E118/E117))</f>
      </c>
      <c r="F119" s="32">
        <f>IF(F117="","",IF(N(F117)=0,IF(N(F118)&gt;0,"!",""),F118/F117))</f>
      </c>
      <c r="G119" s="32">
        <f>IF(G117="","",IF(N(G117)=0,IF(N(G118)&gt;0,"!",""),G118/G117))</f>
      </c>
      <c r="H119" s="32">
        <f>IF(H117="","",IF(N(H117)=0,IF(N(H118)&gt;0,"!",""),H118/H117))</f>
      </c>
      <c r="I119" s="32">
        <f>IF(I117="","",IF(N(I117)=0,IF(N(I118)&gt;0,"!",""),I118/I117))</f>
      </c>
      <c r="J119" s="32">
        <f>IF(J117="","",IF(N(J117)=0,IF(N(J118)&gt;0,"!",""),J118/J117))</f>
      </c>
      <c r="K119" s="32">
        <f>IF(K117="","",IF(N(K117)=0,IF(N(K118)&gt;0,"!",""),K118/K117))</f>
      </c>
      <c r="L119" s="32">
        <f>IF(L117="","",IF(N(L117)=0,IF(N(L118)&gt;0,"!",""),L118/L117))</f>
      </c>
      <c r="M119" s="32">
        <f>IF(M117="","",IF(N(M117)=0,IF(N(M118)&gt;0,"!",""),M118/M117))</f>
      </c>
      <c r="N119" s="32">
        <f>IF(N117="","",IF(N(N117)=0,IF(N(N118)&gt;0,"!",""),N118/N117))</f>
      </c>
      <c r="O119" s="32">
        <f>IF(O117="","",IF(N(O117)=0,IF(N(O118)&gt;0,"!",""),O118/O117))</f>
      </c>
      <c r="P119" s="32">
        <f>IF(P117="","",IF(N(P117)=0,IF(N(P118)&gt;0,"!",""),P118/P117))</f>
      </c>
      <c r="Q119" s="32">
        <f>IF(Q117="","",IF(N(Q117)=0,IF(N(Q118)&gt;0,"!",""),Q118/Q117))</f>
      </c>
      <c r="R119" s="32">
        <f>IF(R117="","",IF(N(R117)=0,IF(N(R118)&gt;0,"!",""),R118/R117))</f>
      </c>
      <c r="S119" s="32">
        <f>IF(S117="","",IF(N(S117)=0,IF(N(S118)&gt;0,"!",""),S118/S117))</f>
      </c>
      <c r="T119" s="32">
        <f>IF(T117="","",IF(N(T117)=0,IF(N(T118)&gt;0,"!",""),T118/T117))</f>
      </c>
      <c r="U119" s="32">
        <f>IF(U117="","",IF(N(U117)=0,IF(N(U118)&gt;0,"!",""),U118/U117))</f>
      </c>
      <c r="V119" s="32">
        <f>IF(V117="","",IF(N(V117)=0,IF(N(V118)&gt;0,"!",""),V118/V117))</f>
      </c>
      <c r="W119" s="32">
        <f>IF(W117="","",IF(N(W117)=0,IF(N(W118)&gt;0,"!",""),W118/W117))</f>
      </c>
      <c r="X119" s="32">
        <f>IF(X117="","",IF(N(X117)=0,IF(N(X118)&gt;0,"!",""),X118/X117))</f>
      </c>
      <c r="Y119" s="32">
        <f>IF(Y117="","",IF(N(Y117)=0,IF(N(Y118)&gt;0,"!",""),Y118/Y117))</f>
      </c>
      <c r="Z119" s="32">
        <f>IF(Z117="","",IF(N(Z117)=0,IF(N(Z118)&gt;0,"!",""),Z118/Z117))</f>
      </c>
      <c r="AA119" s="32">
        <f>IF(AA117="","",IF(N(AA117)=0,IF(N(AA118)&gt;0,"!",""),AA118/AA117))</f>
      </c>
      <c r="AB119" s="32">
        <f>IF(AB117="","",IF(N(AB117)=0,IF(N(AB118)&gt;0,"!",""),AB118/AB117))</f>
      </c>
      <c r="AC119" s="32">
        <f>IF(AC117="","",IF(N(AC117)=0,IF(N(AC118)&gt;0,"!",""),AC118/AC117))</f>
      </c>
    </row>
    <row r="120" ht="18" customHeight="1" spans="1:29" x14ac:dyDescent="0.25">
      <c r="A120" s="20">
        <f>IF(Team!$A$16="","Person 11",Team!$A$16)</f>
      </c>
      <c r="B120" s="21">
        <f>IF(Team!$A$16="","",Team!$B$16&amp;" · "&amp;TEXT(N(Team!$E$16),"0")&amp;" Std. für Projekte")</f>
      </c>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row>
    <row r="121" ht="16" customHeight="1" spans="2:29" x14ac:dyDescent="0.25">
      <c r="B121" s="6"/>
      <c r="C121" s="23">
        <f>IF(COUNT(D121:AC121)=0,"",SUM(D121:AC121))</f>
      </c>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row>
    <row r="122" ht="16" customHeight="1" spans="2:29" x14ac:dyDescent="0.25">
      <c r="B122" s="6"/>
      <c r="C122" s="23">
        <f>IF(COUNT(D122:AC122)=0,"",SUM(D122:AC122))</f>
      </c>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row>
    <row r="123" ht="16" customHeight="1" spans="2:29" x14ac:dyDescent="0.25">
      <c r="B123" s="6"/>
      <c r="C123" s="23">
        <f>IF(COUNT(D123:AC123)=0,"",SUM(D123:AC123))</f>
      </c>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row>
    <row r="124" ht="16" customHeight="1" spans="2:29" x14ac:dyDescent="0.25">
      <c r="B124" s="6"/>
      <c r="C124" s="23">
        <f>IF(COUNT(D124:AC124)=0,"",SUM(D124:AC124))</f>
      </c>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row>
    <row r="125" ht="16" customHeight="1" spans="2:29" x14ac:dyDescent="0.25">
      <c r="B125" s="6"/>
      <c r="C125" s="23">
        <f>IF(COUNT(D125:AC125)=0,"",SUM(D125:AC125))</f>
      </c>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row>
    <row r="126" ht="16" customHeight="1" spans="2:29" x14ac:dyDescent="0.25">
      <c r="B126" s="6"/>
      <c r="C126" s="23">
        <f>IF(COUNT(D126:AC126)=0,"",SUM(D126:AC126))</f>
      </c>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row>
    <row r="127" spans="2:29" x14ac:dyDescent="0.25">
      <c r="B127" s="25" t="s">
        <v>28</v>
      </c>
      <c r="C127" s="23">
        <f>IF(COUNT(D127:AC127)=0,"",SUM(D127:AC127))</f>
      </c>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row>
    <row r="128" ht="16" customHeight="1" spans="2:29" x14ac:dyDescent="0.25">
      <c r="B128" s="26" t="s">
        <v>29</v>
      </c>
      <c r="C128" s="23">
        <f>IF(COUNT(D128:AC128)=0,"",SUM(D128:AC128))</f>
      </c>
      <c r="D128" s="27">
        <f>IF(OR(NOT(Team!$A$16&lt;&gt;""),N(Team!$C$16)=0),"",MAX(0,(Team!$C$16-N(D127))*N(Team!$D$16)))</f>
      </c>
      <c r="E128" s="27">
        <f>IF(OR(NOT(Team!$A$16&lt;&gt;""),N(Team!$C$16)=0),"",MAX(0,(Team!$C$16-N(E127))*N(Team!$D$16)))</f>
      </c>
      <c r="F128" s="27">
        <f>IF(OR(NOT(Team!$A$16&lt;&gt;""),N(Team!$C$16)=0),"",MAX(0,(Team!$C$16-N(F127))*N(Team!$D$16)))</f>
      </c>
      <c r="G128" s="27">
        <f>IF(OR(NOT(Team!$A$16&lt;&gt;""),N(Team!$C$16)=0),"",MAX(0,(Team!$C$16-N(G127))*N(Team!$D$16)))</f>
      </c>
      <c r="H128" s="27">
        <f>IF(OR(NOT(Team!$A$16&lt;&gt;""),N(Team!$C$16)=0),"",MAX(0,(Team!$C$16-N(H127))*N(Team!$D$16)))</f>
      </c>
      <c r="I128" s="27">
        <f>IF(OR(NOT(Team!$A$16&lt;&gt;""),N(Team!$C$16)=0),"",MAX(0,(Team!$C$16-N(I127))*N(Team!$D$16)))</f>
      </c>
      <c r="J128" s="27">
        <f>IF(OR(NOT(Team!$A$16&lt;&gt;""),N(Team!$C$16)=0),"",MAX(0,(Team!$C$16-N(J127))*N(Team!$D$16)))</f>
      </c>
      <c r="K128" s="27">
        <f>IF(OR(NOT(Team!$A$16&lt;&gt;""),N(Team!$C$16)=0),"",MAX(0,(Team!$C$16-N(K127))*N(Team!$D$16)))</f>
      </c>
      <c r="L128" s="27">
        <f>IF(OR(NOT(Team!$A$16&lt;&gt;""),N(Team!$C$16)=0),"",MAX(0,(Team!$C$16-N(L127))*N(Team!$D$16)))</f>
      </c>
      <c r="M128" s="27">
        <f>IF(OR(NOT(Team!$A$16&lt;&gt;""),N(Team!$C$16)=0),"",MAX(0,(Team!$C$16-N(M127))*N(Team!$D$16)))</f>
      </c>
      <c r="N128" s="27">
        <f>IF(OR(NOT(Team!$A$16&lt;&gt;""),N(Team!$C$16)=0),"",MAX(0,(Team!$C$16-N(N127))*N(Team!$D$16)))</f>
      </c>
      <c r="O128" s="27">
        <f>IF(OR(NOT(Team!$A$16&lt;&gt;""),N(Team!$C$16)=0),"",MAX(0,(Team!$C$16-N(O127))*N(Team!$D$16)))</f>
      </c>
      <c r="P128" s="27">
        <f>IF(OR(NOT(Team!$A$16&lt;&gt;""),N(Team!$C$16)=0),"",MAX(0,(Team!$C$16-N(P127))*N(Team!$D$16)))</f>
      </c>
      <c r="Q128" s="27">
        <f>IF(OR(NOT(Team!$A$16&lt;&gt;""),N(Team!$C$16)=0),"",MAX(0,(Team!$C$16-N(Q127))*N(Team!$D$16)))</f>
      </c>
      <c r="R128" s="27">
        <f>IF(OR(NOT(Team!$A$16&lt;&gt;""),N(Team!$C$16)=0),"",MAX(0,(Team!$C$16-N(R127))*N(Team!$D$16)))</f>
      </c>
      <c r="S128" s="27">
        <f>IF(OR(NOT(Team!$A$16&lt;&gt;""),N(Team!$C$16)=0),"",MAX(0,(Team!$C$16-N(S127))*N(Team!$D$16)))</f>
      </c>
      <c r="T128" s="27">
        <f>IF(OR(NOT(Team!$A$16&lt;&gt;""),N(Team!$C$16)=0),"",MAX(0,(Team!$C$16-N(T127))*N(Team!$D$16)))</f>
      </c>
      <c r="U128" s="27">
        <f>IF(OR(NOT(Team!$A$16&lt;&gt;""),N(Team!$C$16)=0),"",MAX(0,(Team!$C$16-N(U127))*N(Team!$D$16)))</f>
      </c>
      <c r="V128" s="27">
        <f>IF(OR(NOT(Team!$A$16&lt;&gt;""),N(Team!$C$16)=0),"",MAX(0,(Team!$C$16-N(V127))*N(Team!$D$16)))</f>
      </c>
      <c r="W128" s="27">
        <f>IF(OR(NOT(Team!$A$16&lt;&gt;""),N(Team!$C$16)=0),"",MAX(0,(Team!$C$16-N(W127))*N(Team!$D$16)))</f>
      </c>
      <c r="X128" s="27">
        <f>IF(OR(NOT(Team!$A$16&lt;&gt;""),N(Team!$C$16)=0),"",MAX(0,(Team!$C$16-N(X127))*N(Team!$D$16)))</f>
      </c>
      <c r="Y128" s="27">
        <f>IF(OR(NOT(Team!$A$16&lt;&gt;""),N(Team!$C$16)=0),"",MAX(0,(Team!$C$16-N(Y127))*N(Team!$D$16)))</f>
      </c>
      <c r="Z128" s="27">
        <f>IF(OR(NOT(Team!$A$16&lt;&gt;""),N(Team!$C$16)=0),"",MAX(0,(Team!$C$16-N(Z127))*N(Team!$D$16)))</f>
      </c>
      <c r="AA128" s="27">
        <f>IF(OR(NOT(Team!$A$16&lt;&gt;""),N(Team!$C$16)=0),"",MAX(0,(Team!$C$16-N(AA127))*N(Team!$D$16)))</f>
      </c>
      <c r="AB128" s="27">
        <f>IF(OR(NOT(Team!$A$16&lt;&gt;""),N(Team!$C$16)=0),"",MAX(0,(Team!$C$16-N(AB127))*N(Team!$D$16)))</f>
      </c>
      <c r="AC128" s="27">
        <f>IF(OR(NOT(Team!$A$16&lt;&gt;""),N(Team!$C$16)=0),"",MAX(0,(Team!$C$16-N(AC127))*N(Team!$D$16)))</f>
      </c>
    </row>
    <row r="129" ht="16" customHeight="1" spans="2:29" x14ac:dyDescent="0.25">
      <c r="B129" s="26" t="s">
        <v>30</v>
      </c>
      <c r="C129" s="23">
        <f>IF(COUNT(D129:AC129)=0,"",SUM(D129:AC129))</f>
      </c>
      <c r="D129" s="28">
        <f>IF(NOT(Team!$A$16&lt;&gt;""),"",SUM(D121:D126))</f>
      </c>
      <c r="E129" s="28">
        <f>IF(NOT(Team!$A$16&lt;&gt;""),"",SUM(E121:E126))</f>
      </c>
      <c r="F129" s="28">
        <f>IF(NOT(Team!$A$16&lt;&gt;""),"",SUM(F121:F126))</f>
      </c>
      <c r="G129" s="28">
        <f>IF(NOT(Team!$A$16&lt;&gt;""),"",SUM(G121:G126))</f>
      </c>
      <c r="H129" s="28">
        <f>IF(NOT(Team!$A$16&lt;&gt;""),"",SUM(H121:H126))</f>
      </c>
      <c r="I129" s="28">
        <f>IF(NOT(Team!$A$16&lt;&gt;""),"",SUM(I121:I126))</f>
      </c>
      <c r="J129" s="28">
        <f>IF(NOT(Team!$A$16&lt;&gt;""),"",SUM(J121:J126))</f>
      </c>
      <c r="K129" s="28">
        <f>IF(NOT(Team!$A$16&lt;&gt;""),"",SUM(K121:K126))</f>
      </c>
      <c r="L129" s="28">
        <f>IF(NOT(Team!$A$16&lt;&gt;""),"",SUM(L121:L126))</f>
      </c>
      <c r="M129" s="28">
        <f>IF(NOT(Team!$A$16&lt;&gt;""),"",SUM(M121:M126))</f>
      </c>
      <c r="N129" s="28">
        <f>IF(NOT(Team!$A$16&lt;&gt;""),"",SUM(N121:N126))</f>
      </c>
      <c r="O129" s="28">
        <f>IF(NOT(Team!$A$16&lt;&gt;""),"",SUM(O121:O126))</f>
      </c>
      <c r="P129" s="28">
        <f>IF(NOT(Team!$A$16&lt;&gt;""),"",SUM(P121:P126))</f>
      </c>
      <c r="Q129" s="28">
        <f>IF(NOT(Team!$A$16&lt;&gt;""),"",SUM(Q121:Q126))</f>
      </c>
      <c r="R129" s="28">
        <f>IF(NOT(Team!$A$16&lt;&gt;""),"",SUM(R121:R126))</f>
      </c>
      <c r="S129" s="28">
        <f>IF(NOT(Team!$A$16&lt;&gt;""),"",SUM(S121:S126))</f>
      </c>
      <c r="T129" s="28">
        <f>IF(NOT(Team!$A$16&lt;&gt;""),"",SUM(T121:T126))</f>
      </c>
      <c r="U129" s="28">
        <f>IF(NOT(Team!$A$16&lt;&gt;""),"",SUM(U121:U126))</f>
      </c>
      <c r="V129" s="28">
        <f>IF(NOT(Team!$A$16&lt;&gt;""),"",SUM(V121:V126))</f>
      </c>
      <c r="W129" s="28">
        <f>IF(NOT(Team!$A$16&lt;&gt;""),"",SUM(W121:W126))</f>
      </c>
      <c r="X129" s="28">
        <f>IF(NOT(Team!$A$16&lt;&gt;""),"",SUM(X121:X126))</f>
      </c>
      <c r="Y129" s="28">
        <f>IF(NOT(Team!$A$16&lt;&gt;""),"",SUM(Y121:Y126))</f>
      </c>
      <c r="Z129" s="28">
        <f>IF(NOT(Team!$A$16&lt;&gt;""),"",SUM(Z121:Z126))</f>
      </c>
      <c r="AA129" s="28">
        <f>IF(NOT(Team!$A$16&lt;&gt;""),"",SUM(AA121:AA126))</f>
      </c>
      <c r="AB129" s="28">
        <f>IF(NOT(Team!$A$16&lt;&gt;""),"",SUM(AB121:AB126))</f>
      </c>
      <c r="AC129" s="28">
        <f>IF(NOT(Team!$A$16&lt;&gt;""),"",SUM(AC121:AC126))</f>
      </c>
    </row>
    <row r="130" ht="17" customHeight="1" spans="1:29" x14ac:dyDescent="0.25">
      <c r="A130" s="29"/>
      <c r="B130" s="30" t="s">
        <v>31</v>
      </c>
      <c r="C130" s="31">
        <f>IF(N(C128)=0,"",N(C129)/C128)</f>
      </c>
      <c r="D130" s="32">
        <f>IF(D128="","",IF(N(D128)=0,IF(N(D129)&gt;0,"!",""),D129/D128))</f>
      </c>
      <c r="E130" s="32">
        <f>IF(E128="","",IF(N(E128)=0,IF(N(E129)&gt;0,"!",""),E129/E128))</f>
      </c>
      <c r="F130" s="32">
        <f>IF(F128="","",IF(N(F128)=0,IF(N(F129)&gt;0,"!",""),F129/F128))</f>
      </c>
      <c r="G130" s="32">
        <f>IF(G128="","",IF(N(G128)=0,IF(N(G129)&gt;0,"!",""),G129/G128))</f>
      </c>
      <c r="H130" s="32">
        <f>IF(H128="","",IF(N(H128)=0,IF(N(H129)&gt;0,"!",""),H129/H128))</f>
      </c>
      <c r="I130" s="32">
        <f>IF(I128="","",IF(N(I128)=0,IF(N(I129)&gt;0,"!",""),I129/I128))</f>
      </c>
      <c r="J130" s="32">
        <f>IF(J128="","",IF(N(J128)=0,IF(N(J129)&gt;0,"!",""),J129/J128))</f>
      </c>
      <c r="K130" s="32">
        <f>IF(K128="","",IF(N(K128)=0,IF(N(K129)&gt;0,"!",""),K129/K128))</f>
      </c>
      <c r="L130" s="32">
        <f>IF(L128="","",IF(N(L128)=0,IF(N(L129)&gt;0,"!",""),L129/L128))</f>
      </c>
      <c r="M130" s="32">
        <f>IF(M128="","",IF(N(M128)=0,IF(N(M129)&gt;0,"!",""),M129/M128))</f>
      </c>
      <c r="N130" s="32">
        <f>IF(N128="","",IF(N(N128)=0,IF(N(N129)&gt;0,"!",""),N129/N128))</f>
      </c>
      <c r="O130" s="32">
        <f>IF(O128="","",IF(N(O128)=0,IF(N(O129)&gt;0,"!",""),O129/O128))</f>
      </c>
      <c r="P130" s="32">
        <f>IF(P128="","",IF(N(P128)=0,IF(N(P129)&gt;0,"!",""),P129/P128))</f>
      </c>
      <c r="Q130" s="32">
        <f>IF(Q128="","",IF(N(Q128)=0,IF(N(Q129)&gt;0,"!",""),Q129/Q128))</f>
      </c>
      <c r="R130" s="32">
        <f>IF(R128="","",IF(N(R128)=0,IF(N(R129)&gt;0,"!",""),R129/R128))</f>
      </c>
      <c r="S130" s="32">
        <f>IF(S128="","",IF(N(S128)=0,IF(N(S129)&gt;0,"!",""),S129/S128))</f>
      </c>
      <c r="T130" s="32">
        <f>IF(T128="","",IF(N(T128)=0,IF(N(T129)&gt;0,"!",""),T129/T128))</f>
      </c>
      <c r="U130" s="32">
        <f>IF(U128="","",IF(N(U128)=0,IF(N(U129)&gt;0,"!",""),U129/U128))</f>
      </c>
      <c r="V130" s="32">
        <f>IF(V128="","",IF(N(V128)=0,IF(N(V129)&gt;0,"!",""),V129/V128))</f>
      </c>
      <c r="W130" s="32">
        <f>IF(W128="","",IF(N(W128)=0,IF(N(W129)&gt;0,"!",""),W129/W128))</f>
      </c>
      <c r="X130" s="32">
        <f>IF(X128="","",IF(N(X128)=0,IF(N(X129)&gt;0,"!",""),X129/X128))</f>
      </c>
      <c r="Y130" s="32">
        <f>IF(Y128="","",IF(N(Y128)=0,IF(N(Y129)&gt;0,"!",""),Y129/Y128))</f>
      </c>
      <c r="Z130" s="32">
        <f>IF(Z128="","",IF(N(Z128)=0,IF(N(Z129)&gt;0,"!",""),Z129/Z128))</f>
      </c>
      <c r="AA130" s="32">
        <f>IF(AA128="","",IF(N(AA128)=0,IF(N(AA129)&gt;0,"!",""),AA129/AA128))</f>
      </c>
      <c r="AB130" s="32">
        <f>IF(AB128="","",IF(N(AB128)=0,IF(N(AB129)&gt;0,"!",""),AB129/AB128))</f>
      </c>
      <c r="AC130" s="32">
        <f>IF(AC128="","",IF(N(AC128)=0,IF(N(AC129)&gt;0,"!",""),AC129/AC128))</f>
      </c>
    </row>
    <row r="131" ht="18" customHeight="1" spans="1:29" x14ac:dyDescent="0.25">
      <c r="A131" s="20">
        <f>IF(Team!$A$17="","Person 12",Team!$A$17)</f>
      </c>
      <c r="B131" s="21">
        <f>IF(Team!$A$17="","",Team!$B$17&amp;" · "&amp;TEXT(N(Team!$E$17),"0")&amp;" Std. für Projekte")</f>
      </c>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ht="16" customHeight="1" spans="2:29" x14ac:dyDescent="0.25">
      <c r="B132" s="6"/>
      <c r="C132" s="23">
        <f>IF(COUNT(D132:AC132)=0,"",SUM(D132:AC132))</f>
      </c>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row>
    <row r="133" ht="16" customHeight="1" spans="2:29" x14ac:dyDescent="0.25">
      <c r="B133" s="6"/>
      <c r="C133" s="23">
        <f>IF(COUNT(D133:AC133)=0,"",SUM(D133:AC133))</f>
      </c>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row>
    <row r="134" ht="16" customHeight="1" spans="2:29" x14ac:dyDescent="0.25">
      <c r="B134" s="6"/>
      <c r="C134" s="23">
        <f>IF(COUNT(D134:AC134)=0,"",SUM(D134:AC134))</f>
      </c>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row>
    <row r="135" ht="16" customHeight="1" spans="2:29" x14ac:dyDescent="0.25">
      <c r="B135" s="6"/>
      <c r="C135" s="23">
        <f>IF(COUNT(D135:AC135)=0,"",SUM(D135:AC135))</f>
      </c>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row>
    <row r="136" ht="16" customHeight="1" spans="2:29" x14ac:dyDescent="0.25">
      <c r="B136" s="6"/>
      <c r="C136" s="23">
        <f>IF(COUNT(D136:AC136)=0,"",SUM(D136:AC136))</f>
      </c>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row>
    <row r="137" ht="16" customHeight="1" spans="2:29" x14ac:dyDescent="0.25">
      <c r="B137" s="6"/>
      <c r="C137" s="23">
        <f>IF(COUNT(D137:AC137)=0,"",SUM(D137:AC137))</f>
      </c>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row>
    <row r="138" spans="2:29" x14ac:dyDescent="0.25">
      <c r="B138" s="25" t="s">
        <v>28</v>
      </c>
      <c r="C138" s="23">
        <f>IF(COUNT(D138:AC138)=0,"",SUM(D138:AC138))</f>
      </c>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row>
    <row r="139" ht="16" customHeight="1" spans="2:29" x14ac:dyDescent="0.25">
      <c r="B139" s="26" t="s">
        <v>29</v>
      </c>
      <c r="C139" s="23">
        <f>IF(COUNT(D139:AC139)=0,"",SUM(D139:AC139))</f>
      </c>
      <c r="D139" s="27">
        <f>IF(OR(NOT(Team!$A$17&lt;&gt;""),N(Team!$C$17)=0),"",MAX(0,(Team!$C$17-N(D138))*N(Team!$D$17)))</f>
      </c>
      <c r="E139" s="27">
        <f>IF(OR(NOT(Team!$A$17&lt;&gt;""),N(Team!$C$17)=0),"",MAX(0,(Team!$C$17-N(E138))*N(Team!$D$17)))</f>
      </c>
      <c r="F139" s="27">
        <f>IF(OR(NOT(Team!$A$17&lt;&gt;""),N(Team!$C$17)=0),"",MAX(0,(Team!$C$17-N(F138))*N(Team!$D$17)))</f>
      </c>
      <c r="G139" s="27">
        <f>IF(OR(NOT(Team!$A$17&lt;&gt;""),N(Team!$C$17)=0),"",MAX(0,(Team!$C$17-N(G138))*N(Team!$D$17)))</f>
      </c>
      <c r="H139" s="27">
        <f>IF(OR(NOT(Team!$A$17&lt;&gt;""),N(Team!$C$17)=0),"",MAX(0,(Team!$C$17-N(H138))*N(Team!$D$17)))</f>
      </c>
      <c r="I139" s="27">
        <f>IF(OR(NOT(Team!$A$17&lt;&gt;""),N(Team!$C$17)=0),"",MAX(0,(Team!$C$17-N(I138))*N(Team!$D$17)))</f>
      </c>
      <c r="J139" s="27">
        <f>IF(OR(NOT(Team!$A$17&lt;&gt;""),N(Team!$C$17)=0),"",MAX(0,(Team!$C$17-N(J138))*N(Team!$D$17)))</f>
      </c>
      <c r="K139" s="27">
        <f>IF(OR(NOT(Team!$A$17&lt;&gt;""),N(Team!$C$17)=0),"",MAX(0,(Team!$C$17-N(K138))*N(Team!$D$17)))</f>
      </c>
      <c r="L139" s="27">
        <f>IF(OR(NOT(Team!$A$17&lt;&gt;""),N(Team!$C$17)=0),"",MAX(0,(Team!$C$17-N(L138))*N(Team!$D$17)))</f>
      </c>
      <c r="M139" s="27">
        <f>IF(OR(NOT(Team!$A$17&lt;&gt;""),N(Team!$C$17)=0),"",MAX(0,(Team!$C$17-N(M138))*N(Team!$D$17)))</f>
      </c>
      <c r="N139" s="27">
        <f>IF(OR(NOT(Team!$A$17&lt;&gt;""),N(Team!$C$17)=0),"",MAX(0,(Team!$C$17-N(N138))*N(Team!$D$17)))</f>
      </c>
      <c r="O139" s="27">
        <f>IF(OR(NOT(Team!$A$17&lt;&gt;""),N(Team!$C$17)=0),"",MAX(0,(Team!$C$17-N(O138))*N(Team!$D$17)))</f>
      </c>
      <c r="P139" s="27">
        <f>IF(OR(NOT(Team!$A$17&lt;&gt;""),N(Team!$C$17)=0),"",MAX(0,(Team!$C$17-N(P138))*N(Team!$D$17)))</f>
      </c>
      <c r="Q139" s="27">
        <f>IF(OR(NOT(Team!$A$17&lt;&gt;""),N(Team!$C$17)=0),"",MAX(0,(Team!$C$17-N(Q138))*N(Team!$D$17)))</f>
      </c>
      <c r="R139" s="27">
        <f>IF(OR(NOT(Team!$A$17&lt;&gt;""),N(Team!$C$17)=0),"",MAX(0,(Team!$C$17-N(R138))*N(Team!$D$17)))</f>
      </c>
      <c r="S139" s="27">
        <f>IF(OR(NOT(Team!$A$17&lt;&gt;""),N(Team!$C$17)=0),"",MAX(0,(Team!$C$17-N(S138))*N(Team!$D$17)))</f>
      </c>
      <c r="T139" s="27">
        <f>IF(OR(NOT(Team!$A$17&lt;&gt;""),N(Team!$C$17)=0),"",MAX(0,(Team!$C$17-N(T138))*N(Team!$D$17)))</f>
      </c>
      <c r="U139" s="27">
        <f>IF(OR(NOT(Team!$A$17&lt;&gt;""),N(Team!$C$17)=0),"",MAX(0,(Team!$C$17-N(U138))*N(Team!$D$17)))</f>
      </c>
      <c r="V139" s="27">
        <f>IF(OR(NOT(Team!$A$17&lt;&gt;""),N(Team!$C$17)=0),"",MAX(0,(Team!$C$17-N(V138))*N(Team!$D$17)))</f>
      </c>
      <c r="W139" s="27">
        <f>IF(OR(NOT(Team!$A$17&lt;&gt;""),N(Team!$C$17)=0),"",MAX(0,(Team!$C$17-N(W138))*N(Team!$D$17)))</f>
      </c>
      <c r="X139" s="27">
        <f>IF(OR(NOT(Team!$A$17&lt;&gt;""),N(Team!$C$17)=0),"",MAX(0,(Team!$C$17-N(X138))*N(Team!$D$17)))</f>
      </c>
      <c r="Y139" s="27">
        <f>IF(OR(NOT(Team!$A$17&lt;&gt;""),N(Team!$C$17)=0),"",MAX(0,(Team!$C$17-N(Y138))*N(Team!$D$17)))</f>
      </c>
      <c r="Z139" s="27">
        <f>IF(OR(NOT(Team!$A$17&lt;&gt;""),N(Team!$C$17)=0),"",MAX(0,(Team!$C$17-N(Z138))*N(Team!$D$17)))</f>
      </c>
      <c r="AA139" s="27">
        <f>IF(OR(NOT(Team!$A$17&lt;&gt;""),N(Team!$C$17)=0),"",MAX(0,(Team!$C$17-N(AA138))*N(Team!$D$17)))</f>
      </c>
      <c r="AB139" s="27">
        <f>IF(OR(NOT(Team!$A$17&lt;&gt;""),N(Team!$C$17)=0),"",MAX(0,(Team!$C$17-N(AB138))*N(Team!$D$17)))</f>
      </c>
      <c r="AC139" s="27">
        <f>IF(OR(NOT(Team!$A$17&lt;&gt;""),N(Team!$C$17)=0),"",MAX(0,(Team!$C$17-N(AC138))*N(Team!$D$17)))</f>
      </c>
    </row>
    <row r="140" ht="16" customHeight="1" spans="2:29" x14ac:dyDescent="0.25">
      <c r="B140" s="26" t="s">
        <v>30</v>
      </c>
      <c r="C140" s="23">
        <f>IF(COUNT(D140:AC140)=0,"",SUM(D140:AC140))</f>
      </c>
      <c r="D140" s="28">
        <f>IF(NOT(Team!$A$17&lt;&gt;""),"",SUM(D132:D137))</f>
      </c>
      <c r="E140" s="28">
        <f>IF(NOT(Team!$A$17&lt;&gt;""),"",SUM(E132:E137))</f>
      </c>
      <c r="F140" s="28">
        <f>IF(NOT(Team!$A$17&lt;&gt;""),"",SUM(F132:F137))</f>
      </c>
      <c r="G140" s="28">
        <f>IF(NOT(Team!$A$17&lt;&gt;""),"",SUM(G132:G137))</f>
      </c>
      <c r="H140" s="28">
        <f>IF(NOT(Team!$A$17&lt;&gt;""),"",SUM(H132:H137))</f>
      </c>
      <c r="I140" s="28">
        <f>IF(NOT(Team!$A$17&lt;&gt;""),"",SUM(I132:I137))</f>
      </c>
      <c r="J140" s="28">
        <f>IF(NOT(Team!$A$17&lt;&gt;""),"",SUM(J132:J137))</f>
      </c>
      <c r="K140" s="28">
        <f>IF(NOT(Team!$A$17&lt;&gt;""),"",SUM(K132:K137))</f>
      </c>
      <c r="L140" s="28">
        <f>IF(NOT(Team!$A$17&lt;&gt;""),"",SUM(L132:L137))</f>
      </c>
      <c r="M140" s="28">
        <f>IF(NOT(Team!$A$17&lt;&gt;""),"",SUM(M132:M137))</f>
      </c>
      <c r="N140" s="28">
        <f>IF(NOT(Team!$A$17&lt;&gt;""),"",SUM(N132:N137))</f>
      </c>
      <c r="O140" s="28">
        <f>IF(NOT(Team!$A$17&lt;&gt;""),"",SUM(O132:O137))</f>
      </c>
      <c r="P140" s="28">
        <f>IF(NOT(Team!$A$17&lt;&gt;""),"",SUM(P132:P137))</f>
      </c>
      <c r="Q140" s="28">
        <f>IF(NOT(Team!$A$17&lt;&gt;""),"",SUM(Q132:Q137))</f>
      </c>
      <c r="R140" s="28">
        <f>IF(NOT(Team!$A$17&lt;&gt;""),"",SUM(R132:R137))</f>
      </c>
      <c r="S140" s="28">
        <f>IF(NOT(Team!$A$17&lt;&gt;""),"",SUM(S132:S137))</f>
      </c>
      <c r="T140" s="28">
        <f>IF(NOT(Team!$A$17&lt;&gt;""),"",SUM(T132:T137))</f>
      </c>
      <c r="U140" s="28">
        <f>IF(NOT(Team!$A$17&lt;&gt;""),"",SUM(U132:U137))</f>
      </c>
      <c r="V140" s="28">
        <f>IF(NOT(Team!$A$17&lt;&gt;""),"",SUM(V132:V137))</f>
      </c>
      <c r="W140" s="28">
        <f>IF(NOT(Team!$A$17&lt;&gt;""),"",SUM(W132:W137))</f>
      </c>
      <c r="X140" s="28">
        <f>IF(NOT(Team!$A$17&lt;&gt;""),"",SUM(X132:X137))</f>
      </c>
      <c r="Y140" s="28">
        <f>IF(NOT(Team!$A$17&lt;&gt;""),"",SUM(Y132:Y137))</f>
      </c>
      <c r="Z140" s="28">
        <f>IF(NOT(Team!$A$17&lt;&gt;""),"",SUM(Z132:Z137))</f>
      </c>
      <c r="AA140" s="28">
        <f>IF(NOT(Team!$A$17&lt;&gt;""),"",SUM(AA132:AA137))</f>
      </c>
      <c r="AB140" s="28">
        <f>IF(NOT(Team!$A$17&lt;&gt;""),"",SUM(AB132:AB137))</f>
      </c>
      <c r="AC140" s="28">
        <f>IF(NOT(Team!$A$17&lt;&gt;""),"",SUM(AC132:AC137))</f>
      </c>
    </row>
    <row r="141" ht="17" customHeight="1" spans="1:29" x14ac:dyDescent="0.25">
      <c r="A141" s="29"/>
      <c r="B141" s="30" t="s">
        <v>31</v>
      </c>
      <c r="C141" s="31">
        <f>IF(N(C139)=0,"",N(C140)/C139)</f>
      </c>
      <c r="D141" s="32">
        <f>IF(D139="","",IF(N(D139)=0,IF(N(D140)&gt;0,"!",""),D140/D139))</f>
      </c>
      <c r="E141" s="32">
        <f>IF(E139="","",IF(N(E139)=0,IF(N(E140)&gt;0,"!",""),E140/E139))</f>
      </c>
      <c r="F141" s="32">
        <f>IF(F139="","",IF(N(F139)=0,IF(N(F140)&gt;0,"!",""),F140/F139))</f>
      </c>
      <c r="G141" s="32">
        <f>IF(G139="","",IF(N(G139)=0,IF(N(G140)&gt;0,"!",""),G140/G139))</f>
      </c>
      <c r="H141" s="32">
        <f>IF(H139="","",IF(N(H139)=0,IF(N(H140)&gt;0,"!",""),H140/H139))</f>
      </c>
      <c r="I141" s="32">
        <f>IF(I139="","",IF(N(I139)=0,IF(N(I140)&gt;0,"!",""),I140/I139))</f>
      </c>
      <c r="J141" s="32">
        <f>IF(J139="","",IF(N(J139)=0,IF(N(J140)&gt;0,"!",""),J140/J139))</f>
      </c>
      <c r="K141" s="32">
        <f>IF(K139="","",IF(N(K139)=0,IF(N(K140)&gt;0,"!",""),K140/K139))</f>
      </c>
      <c r="L141" s="32">
        <f>IF(L139="","",IF(N(L139)=0,IF(N(L140)&gt;0,"!",""),L140/L139))</f>
      </c>
      <c r="M141" s="32">
        <f>IF(M139="","",IF(N(M139)=0,IF(N(M140)&gt;0,"!",""),M140/M139))</f>
      </c>
      <c r="N141" s="32">
        <f>IF(N139="","",IF(N(N139)=0,IF(N(N140)&gt;0,"!",""),N140/N139))</f>
      </c>
      <c r="O141" s="32">
        <f>IF(O139="","",IF(N(O139)=0,IF(N(O140)&gt;0,"!",""),O140/O139))</f>
      </c>
      <c r="P141" s="32">
        <f>IF(P139="","",IF(N(P139)=0,IF(N(P140)&gt;0,"!",""),P140/P139))</f>
      </c>
      <c r="Q141" s="32">
        <f>IF(Q139="","",IF(N(Q139)=0,IF(N(Q140)&gt;0,"!",""),Q140/Q139))</f>
      </c>
      <c r="R141" s="32">
        <f>IF(R139="","",IF(N(R139)=0,IF(N(R140)&gt;0,"!",""),R140/R139))</f>
      </c>
      <c r="S141" s="32">
        <f>IF(S139="","",IF(N(S139)=0,IF(N(S140)&gt;0,"!",""),S140/S139))</f>
      </c>
      <c r="T141" s="32">
        <f>IF(T139="","",IF(N(T139)=0,IF(N(T140)&gt;0,"!",""),T140/T139))</f>
      </c>
      <c r="U141" s="32">
        <f>IF(U139="","",IF(N(U139)=0,IF(N(U140)&gt;0,"!",""),U140/U139))</f>
      </c>
      <c r="V141" s="32">
        <f>IF(V139="","",IF(N(V139)=0,IF(N(V140)&gt;0,"!",""),V140/V139))</f>
      </c>
      <c r="W141" s="32">
        <f>IF(W139="","",IF(N(W139)=0,IF(N(W140)&gt;0,"!",""),W140/W139))</f>
      </c>
      <c r="X141" s="32">
        <f>IF(X139="","",IF(N(X139)=0,IF(N(X140)&gt;0,"!",""),X140/X139))</f>
      </c>
      <c r="Y141" s="32">
        <f>IF(Y139="","",IF(N(Y139)=0,IF(N(Y140)&gt;0,"!",""),Y140/Y139))</f>
      </c>
      <c r="Z141" s="32">
        <f>IF(Z139="","",IF(N(Z139)=0,IF(N(Z140)&gt;0,"!",""),Z140/Z139))</f>
      </c>
      <c r="AA141" s="32">
        <f>IF(AA139="","",IF(N(AA139)=0,IF(N(AA140)&gt;0,"!",""),AA140/AA139))</f>
      </c>
      <c r="AB141" s="32">
        <f>IF(AB139="","",IF(N(AB139)=0,IF(N(AB140)&gt;0,"!",""),AB140/AB139))</f>
      </c>
      <c r="AC141" s="32">
        <f>IF(AC139="","",IF(N(AC139)=0,IF(N(AC140)&gt;0,"!",""),AC140/AC139))</f>
      </c>
    </row>
    <row r="143" ht="18" customHeight="1" spans="1:29" x14ac:dyDescent="0.25">
      <c r="A143" s="33" t="s">
        <v>32</v>
      </c>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ht="17" customHeight="1" spans="1:29" x14ac:dyDescent="0.25">
      <c r="A144" s="34"/>
      <c r="B144" s="34" t="s">
        <v>29</v>
      </c>
      <c r="C144" s="35">
        <f>SUM(D144:AC144)</f>
      </c>
      <c r="D144" s="36">
        <f>SUMIF($B10:$B141,"Kapazität (Std.)",D$10:D$141)</f>
      </c>
      <c r="E144" s="36">
        <f>SUMIF($B10:$B141,"Kapazität (Std.)",E$10:E$141)</f>
      </c>
      <c r="F144" s="36">
        <f>SUMIF($B10:$B141,"Kapazität (Std.)",F$10:F$141)</f>
      </c>
      <c r="G144" s="36">
        <f>SUMIF($B10:$B141,"Kapazität (Std.)",G$10:G$141)</f>
      </c>
      <c r="H144" s="36">
        <f>SUMIF($B10:$B141,"Kapazität (Std.)",H$10:H$141)</f>
      </c>
      <c r="I144" s="36">
        <f>SUMIF($B10:$B141,"Kapazität (Std.)",I$10:I$141)</f>
      </c>
      <c r="J144" s="36">
        <f>SUMIF($B10:$B141,"Kapazität (Std.)",J$10:J$141)</f>
      </c>
      <c r="K144" s="36">
        <f>SUMIF($B10:$B141,"Kapazität (Std.)",K$10:K$141)</f>
      </c>
      <c r="L144" s="36">
        <f>SUMIF($B10:$B141,"Kapazität (Std.)",L$10:L$141)</f>
      </c>
      <c r="M144" s="36">
        <f>SUMIF($B10:$B141,"Kapazität (Std.)",M$10:M$141)</f>
      </c>
      <c r="N144" s="36">
        <f>SUMIF($B10:$B141,"Kapazität (Std.)",N$10:N$141)</f>
      </c>
      <c r="O144" s="36">
        <f>SUMIF($B10:$B141,"Kapazität (Std.)",O$10:O$141)</f>
      </c>
      <c r="P144" s="36">
        <f>SUMIF($B10:$B141,"Kapazität (Std.)",P$10:P$141)</f>
      </c>
      <c r="Q144" s="36">
        <f>SUMIF($B10:$B141,"Kapazität (Std.)",Q$10:Q$141)</f>
      </c>
      <c r="R144" s="36">
        <f>SUMIF($B10:$B141,"Kapazität (Std.)",R$10:R$141)</f>
      </c>
      <c r="S144" s="36">
        <f>SUMIF($B10:$B141,"Kapazität (Std.)",S$10:S$141)</f>
      </c>
      <c r="T144" s="36">
        <f>SUMIF($B10:$B141,"Kapazität (Std.)",T$10:T$141)</f>
      </c>
      <c r="U144" s="36">
        <f>SUMIF($B10:$B141,"Kapazität (Std.)",U$10:U$141)</f>
      </c>
      <c r="V144" s="36">
        <f>SUMIF($B10:$B141,"Kapazität (Std.)",V$10:V$141)</f>
      </c>
      <c r="W144" s="36">
        <f>SUMIF($B10:$B141,"Kapazität (Std.)",W$10:W$141)</f>
      </c>
      <c r="X144" s="36">
        <f>SUMIF($B10:$B141,"Kapazität (Std.)",X$10:X$141)</f>
      </c>
      <c r="Y144" s="36">
        <f>SUMIF($B10:$B141,"Kapazität (Std.)",Y$10:Y$141)</f>
      </c>
      <c r="Z144" s="36">
        <f>SUMIF($B10:$B141,"Kapazität (Std.)",Z$10:Z$141)</f>
      </c>
      <c r="AA144" s="36">
        <f>SUMIF($B10:$B141,"Kapazität (Std.)",AA$10:AA$141)</f>
      </c>
      <c r="AB144" s="36">
        <f>SUMIF($B10:$B141,"Kapazität (Std.)",AB$10:AB$141)</f>
      </c>
      <c r="AC144" s="36">
        <f>SUMIF($B10:$B141,"Kapazität (Std.)",AC$10:AC$141)</f>
      </c>
    </row>
    <row r="145" ht="17" customHeight="1" spans="1:29" x14ac:dyDescent="0.25">
      <c r="A145" s="34"/>
      <c r="B145" s="34" t="s">
        <v>30</v>
      </c>
      <c r="C145" s="37">
        <f>SUM(D145:AC145)</f>
      </c>
      <c r="D145" s="38">
        <f>SUMIF($B10:$B141,"Geplant (Std.)",D$10:D$141)</f>
      </c>
      <c r="E145" s="38">
        <f>SUMIF($B10:$B141,"Geplant (Std.)",E$10:E$141)</f>
      </c>
      <c r="F145" s="38">
        <f>SUMIF($B10:$B141,"Geplant (Std.)",F$10:F$141)</f>
      </c>
      <c r="G145" s="38">
        <f>SUMIF($B10:$B141,"Geplant (Std.)",G$10:G$141)</f>
      </c>
      <c r="H145" s="38">
        <f>SUMIF($B10:$B141,"Geplant (Std.)",H$10:H$141)</f>
      </c>
      <c r="I145" s="38">
        <f>SUMIF($B10:$B141,"Geplant (Std.)",I$10:I$141)</f>
      </c>
      <c r="J145" s="38">
        <f>SUMIF($B10:$B141,"Geplant (Std.)",J$10:J$141)</f>
      </c>
      <c r="K145" s="38">
        <f>SUMIF($B10:$B141,"Geplant (Std.)",K$10:K$141)</f>
      </c>
      <c r="L145" s="38">
        <f>SUMIF($B10:$B141,"Geplant (Std.)",L$10:L$141)</f>
      </c>
      <c r="M145" s="38">
        <f>SUMIF($B10:$B141,"Geplant (Std.)",M$10:M$141)</f>
      </c>
      <c r="N145" s="38">
        <f>SUMIF($B10:$B141,"Geplant (Std.)",N$10:N$141)</f>
      </c>
      <c r="O145" s="38">
        <f>SUMIF($B10:$B141,"Geplant (Std.)",O$10:O$141)</f>
      </c>
      <c r="P145" s="38">
        <f>SUMIF($B10:$B141,"Geplant (Std.)",P$10:P$141)</f>
      </c>
      <c r="Q145" s="38">
        <f>SUMIF($B10:$B141,"Geplant (Std.)",Q$10:Q$141)</f>
      </c>
      <c r="R145" s="38">
        <f>SUMIF($B10:$B141,"Geplant (Std.)",R$10:R$141)</f>
      </c>
      <c r="S145" s="38">
        <f>SUMIF($B10:$B141,"Geplant (Std.)",S$10:S$141)</f>
      </c>
      <c r="T145" s="38">
        <f>SUMIF($B10:$B141,"Geplant (Std.)",T$10:T$141)</f>
      </c>
      <c r="U145" s="38">
        <f>SUMIF($B10:$B141,"Geplant (Std.)",U$10:U$141)</f>
      </c>
      <c r="V145" s="38">
        <f>SUMIF($B10:$B141,"Geplant (Std.)",V$10:V$141)</f>
      </c>
      <c r="W145" s="38">
        <f>SUMIF($B10:$B141,"Geplant (Std.)",W$10:W$141)</f>
      </c>
      <c r="X145" s="38">
        <f>SUMIF($B10:$B141,"Geplant (Std.)",X$10:X$141)</f>
      </c>
      <c r="Y145" s="38">
        <f>SUMIF($B10:$B141,"Geplant (Std.)",Y$10:Y$141)</f>
      </c>
      <c r="Z145" s="38">
        <f>SUMIF($B10:$B141,"Geplant (Std.)",Z$10:Z$141)</f>
      </c>
      <c r="AA145" s="38">
        <f>SUMIF($B10:$B141,"Geplant (Std.)",AA$10:AA$141)</f>
      </c>
      <c r="AB145" s="38">
        <f>SUMIF($B10:$B141,"Geplant (Std.)",AB$10:AB$141)</f>
      </c>
      <c r="AC145" s="38">
        <f>SUMIF($B10:$B141,"Geplant (Std.)",AC$10:AC$141)</f>
      </c>
    </row>
    <row r="146" ht="17" customHeight="1" spans="1:29" x14ac:dyDescent="0.25">
      <c r="A146" s="34"/>
      <c r="B146" s="34" t="s">
        <v>31</v>
      </c>
      <c r="C146" s="39">
        <f>IF(N(C144)=0,"",C145/C144)</f>
      </c>
      <c r="D146" s="40">
        <f>IF(N(D144)=0,"",D145/D144)</f>
      </c>
      <c r="E146" s="40">
        <f>IF(N(E144)=0,"",E145/E144)</f>
      </c>
      <c r="F146" s="40">
        <f>IF(N(F144)=0,"",F145/F144)</f>
      </c>
      <c r="G146" s="40">
        <f>IF(N(G144)=0,"",G145/G144)</f>
      </c>
      <c r="H146" s="40">
        <f>IF(N(H144)=0,"",H145/H144)</f>
      </c>
      <c r="I146" s="40">
        <f>IF(N(I144)=0,"",I145/I144)</f>
      </c>
      <c r="J146" s="40">
        <f>IF(N(J144)=0,"",J145/J144)</f>
      </c>
      <c r="K146" s="40">
        <f>IF(N(K144)=0,"",K145/K144)</f>
      </c>
      <c r="L146" s="40">
        <f>IF(N(L144)=0,"",L145/L144)</f>
      </c>
      <c r="M146" s="40">
        <f>IF(N(M144)=0,"",M145/M144)</f>
      </c>
      <c r="N146" s="40">
        <f>IF(N(N144)=0,"",N145/N144)</f>
      </c>
      <c r="O146" s="40">
        <f>IF(N(O144)=0,"",O145/O144)</f>
      </c>
      <c r="P146" s="40">
        <f>IF(N(P144)=0,"",P145/P144)</f>
      </c>
      <c r="Q146" s="40">
        <f>IF(N(Q144)=0,"",Q145/Q144)</f>
      </c>
      <c r="R146" s="40">
        <f>IF(N(R144)=0,"",R145/R144)</f>
      </c>
      <c r="S146" s="40">
        <f>IF(N(S144)=0,"",S145/S144)</f>
      </c>
      <c r="T146" s="40">
        <f>IF(N(T144)=0,"",T145/T144)</f>
      </c>
      <c r="U146" s="40">
        <f>IF(N(U144)=0,"",U145/U144)</f>
      </c>
      <c r="V146" s="40">
        <f>IF(N(V144)=0,"",V145/V144)</f>
      </c>
      <c r="W146" s="40">
        <f>IF(N(W144)=0,"",W145/W144)</f>
      </c>
      <c r="X146" s="40">
        <f>IF(N(X144)=0,"",X145/X144)</f>
      </c>
      <c r="Y146" s="40">
        <f>IF(N(Y144)=0,"",Y145/Y144)</f>
      </c>
      <c r="Z146" s="40">
        <f>IF(N(Z144)=0,"",Z145/Z144)</f>
      </c>
      <c r="AA146" s="40">
        <f>IF(N(AA144)=0,"",AA145/AA144)</f>
      </c>
      <c r="AB146" s="40">
        <f>IF(N(AB144)=0,"",AB145/AB144)</f>
      </c>
      <c r="AC146" s="40">
        <f>IF(N(AC144)=0,"",AC145/AC144)</f>
      </c>
    </row>
    <row r="147" ht="17" customHeight="1" spans="1:29" x14ac:dyDescent="0.25">
      <c r="A147" s="34"/>
      <c r="B147" s="34" t="s">
        <v>33</v>
      </c>
      <c r="C147" s="41">
        <f>IF(N(C144)=0,"",C144-C145)</f>
      </c>
      <c r="D147" s="42">
        <f>IF(N(D144)=0,"",D144-D145)</f>
      </c>
      <c r="E147" s="42">
        <f>IF(N(E144)=0,"",E144-E145)</f>
      </c>
      <c r="F147" s="42">
        <f>IF(N(F144)=0,"",F144-F145)</f>
      </c>
      <c r="G147" s="42">
        <f>IF(N(G144)=0,"",G144-G145)</f>
      </c>
      <c r="H147" s="42">
        <f>IF(N(H144)=0,"",H144-H145)</f>
      </c>
      <c r="I147" s="42">
        <f>IF(N(I144)=0,"",I144-I145)</f>
      </c>
      <c r="J147" s="42">
        <f>IF(N(J144)=0,"",J144-J145)</f>
      </c>
      <c r="K147" s="42">
        <f>IF(N(K144)=0,"",K144-K145)</f>
      </c>
      <c r="L147" s="42">
        <f>IF(N(L144)=0,"",L144-L145)</f>
      </c>
      <c r="M147" s="42">
        <f>IF(N(M144)=0,"",M144-M145)</f>
      </c>
      <c r="N147" s="42">
        <f>IF(N(N144)=0,"",N144-N145)</f>
      </c>
      <c r="O147" s="42">
        <f>IF(N(O144)=0,"",O144-O145)</f>
      </c>
      <c r="P147" s="42">
        <f>IF(N(P144)=0,"",P144-P145)</f>
      </c>
      <c r="Q147" s="42">
        <f>IF(N(Q144)=0,"",Q144-Q145)</f>
      </c>
      <c r="R147" s="42">
        <f>IF(N(R144)=0,"",R144-R145)</f>
      </c>
      <c r="S147" s="42">
        <f>IF(N(S144)=0,"",S144-S145)</f>
      </c>
      <c r="T147" s="42">
        <f>IF(N(T144)=0,"",T144-T145)</f>
      </c>
      <c r="U147" s="42">
        <f>IF(N(U144)=0,"",U144-U145)</f>
      </c>
      <c r="V147" s="42">
        <f>IF(N(V144)=0,"",V144-V145)</f>
      </c>
      <c r="W147" s="42">
        <f>IF(N(W144)=0,"",W144-W145)</f>
      </c>
      <c r="X147" s="42">
        <f>IF(N(X144)=0,"",X144-X145)</f>
      </c>
      <c r="Y147" s="42">
        <f>IF(N(Y144)=0,"",Y144-Y145)</f>
      </c>
      <c r="Z147" s="42">
        <f>IF(N(Z144)=0,"",Z144-Z145)</f>
      </c>
      <c r="AA147" s="42">
        <f>IF(N(AA144)=0,"",AA144-AA145)</f>
      </c>
      <c r="AB147" s="42">
        <f>IF(N(AB144)=0,"",AB144-AB145)</f>
      </c>
      <c r="AC147" s="42">
        <f>IF(N(AC144)=0,"",AC144-AC145)</f>
      </c>
    </row>
    <row r="149" ht="18" customHeight="1" spans="1:29" x14ac:dyDescent="0.25">
      <c r="A149" s="33" t="s">
        <v>34</v>
      </c>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row>
    <row r="150" ht="16" customHeight="1" spans="1:29" x14ac:dyDescent="0.25">
      <c r="A150" s="26">
        <f>IF(Team!$A$22="","",Team!$A$22)</f>
      </c>
      <c r="B150" s="26"/>
      <c r="C150" s="23">
        <f>IF($A150="","",SUM(D150:AC150))</f>
      </c>
      <c r="D150" s="43">
        <f>IF($A150="","",SUMIF($B$10:$B$141,$A150,D$10:D$141))</f>
      </c>
      <c r="E150" s="43">
        <f>IF($A150="","",SUMIF($B$10:$B$141,$A150,E$10:E$141))</f>
      </c>
      <c r="F150" s="43">
        <f>IF($A150="","",SUMIF($B$10:$B$141,$A150,F$10:F$141))</f>
      </c>
      <c r="G150" s="43">
        <f>IF($A150="","",SUMIF($B$10:$B$141,$A150,G$10:G$141))</f>
      </c>
      <c r="H150" s="43">
        <f>IF($A150="","",SUMIF($B$10:$B$141,$A150,H$10:H$141))</f>
      </c>
      <c r="I150" s="43">
        <f>IF($A150="","",SUMIF($B$10:$B$141,$A150,I$10:I$141))</f>
      </c>
      <c r="J150" s="43">
        <f>IF($A150="","",SUMIF($B$10:$B$141,$A150,J$10:J$141))</f>
      </c>
      <c r="K150" s="43">
        <f>IF($A150="","",SUMIF($B$10:$B$141,$A150,K$10:K$141))</f>
      </c>
      <c r="L150" s="43">
        <f>IF($A150="","",SUMIF($B$10:$B$141,$A150,L$10:L$141))</f>
      </c>
      <c r="M150" s="43">
        <f>IF($A150="","",SUMIF($B$10:$B$141,$A150,M$10:M$141))</f>
      </c>
      <c r="N150" s="43">
        <f>IF($A150="","",SUMIF($B$10:$B$141,$A150,N$10:N$141))</f>
      </c>
      <c r="O150" s="43">
        <f>IF($A150="","",SUMIF($B$10:$B$141,$A150,O$10:O$141))</f>
      </c>
      <c r="P150" s="43">
        <f>IF($A150="","",SUMIF($B$10:$B$141,$A150,P$10:P$141))</f>
      </c>
      <c r="Q150" s="43">
        <f>IF($A150="","",SUMIF($B$10:$B$141,$A150,Q$10:Q$141))</f>
      </c>
      <c r="R150" s="43">
        <f>IF($A150="","",SUMIF($B$10:$B$141,$A150,R$10:R$141))</f>
      </c>
      <c r="S150" s="43">
        <f>IF($A150="","",SUMIF($B$10:$B$141,$A150,S$10:S$141))</f>
      </c>
      <c r="T150" s="43">
        <f>IF($A150="","",SUMIF($B$10:$B$141,$A150,T$10:T$141))</f>
      </c>
      <c r="U150" s="43">
        <f>IF($A150="","",SUMIF($B$10:$B$141,$A150,U$10:U$141))</f>
      </c>
      <c r="V150" s="43">
        <f>IF($A150="","",SUMIF($B$10:$B$141,$A150,V$10:V$141))</f>
      </c>
      <c r="W150" s="43">
        <f>IF($A150="","",SUMIF($B$10:$B$141,$A150,W$10:W$141))</f>
      </c>
      <c r="X150" s="43">
        <f>IF($A150="","",SUMIF($B$10:$B$141,$A150,X$10:X$141))</f>
      </c>
      <c r="Y150" s="43">
        <f>IF($A150="","",SUMIF($B$10:$B$141,$A150,Y$10:Y$141))</f>
      </c>
      <c r="Z150" s="43">
        <f>IF($A150="","",SUMIF($B$10:$B$141,$A150,Z$10:Z$141))</f>
      </c>
      <c r="AA150" s="43">
        <f>IF($A150="","",SUMIF($B$10:$B$141,$A150,AA$10:AA$141))</f>
      </c>
      <c r="AB150" s="43">
        <f>IF($A150="","",SUMIF($B$10:$B$141,$A150,AB$10:AB$141))</f>
      </c>
      <c r="AC150" s="43">
        <f>IF($A150="","",SUMIF($B$10:$B$141,$A150,AC$10:AC$141))</f>
      </c>
    </row>
    <row r="151" ht="16" customHeight="1" spans="1:29" x14ac:dyDescent="0.25">
      <c r="A151" s="26">
        <f>IF(Team!$A$23="","",Team!$A$23)</f>
      </c>
      <c r="B151" s="26"/>
      <c r="C151" s="23">
        <f>IF($A151="","",SUM(D151:AC151))</f>
      </c>
      <c r="D151" s="43">
        <f>IF($A151="","",SUMIF($B$10:$B$141,$A151,D$10:D$141))</f>
      </c>
      <c r="E151" s="43">
        <f>IF($A151="","",SUMIF($B$10:$B$141,$A151,E$10:E$141))</f>
      </c>
      <c r="F151" s="43">
        <f>IF($A151="","",SUMIF($B$10:$B$141,$A151,F$10:F$141))</f>
      </c>
      <c r="G151" s="43">
        <f>IF($A151="","",SUMIF($B$10:$B$141,$A151,G$10:G$141))</f>
      </c>
      <c r="H151" s="43">
        <f>IF($A151="","",SUMIF($B$10:$B$141,$A151,H$10:H$141))</f>
      </c>
      <c r="I151" s="43">
        <f>IF($A151="","",SUMIF($B$10:$B$141,$A151,I$10:I$141))</f>
      </c>
      <c r="J151" s="43">
        <f>IF($A151="","",SUMIF($B$10:$B$141,$A151,J$10:J$141))</f>
      </c>
      <c r="K151" s="43">
        <f>IF($A151="","",SUMIF($B$10:$B$141,$A151,K$10:K$141))</f>
      </c>
      <c r="L151" s="43">
        <f>IF($A151="","",SUMIF($B$10:$B$141,$A151,L$10:L$141))</f>
      </c>
      <c r="M151" s="43">
        <f>IF($A151="","",SUMIF($B$10:$B$141,$A151,M$10:M$141))</f>
      </c>
      <c r="N151" s="43">
        <f>IF($A151="","",SUMIF($B$10:$B$141,$A151,N$10:N$141))</f>
      </c>
      <c r="O151" s="43">
        <f>IF($A151="","",SUMIF($B$10:$B$141,$A151,O$10:O$141))</f>
      </c>
      <c r="P151" s="43">
        <f>IF($A151="","",SUMIF($B$10:$B$141,$A151,P$10:P$141))</f>
      </c>
      <c r="Q151" s="43">
        <f>IF($A151="","",SUMIF($B$10:$B$141,$A151,Q$10:Q$141))</f>
      </c>
      <c r="R151" s="43">
        <f>IF($A151="","",SUMIF($B$10:$B$141,$A151,R$10:R$141))</f>
      </c>
      <c r="S151" s="43">
        <f>IF($A151="","",SUMIF($B$10:$B$141,$A151,S$10:S$141))</f>
      </c>
      <c r="T151" s="43">
        <f>IF($A151="","",SUMIF($B$10:$B$141,$A151,T$10:T$141))</f>
      </c>
      <c r="U151" s="43">
        <f>IF($A151="","",SUMIF($B$10:$B$141,$A151,U$10:U$141))</f>
      </c>
      <c r="V151" s="43">
        <f>IF($A151="","",SUMIF($B$10:$B$141,$A151,V$10:V$141))</f>
      </c>
      <c r="W151" s="43">
        <f>IF($A151="","",SUMIF($B$10:$B$141,$A151,W$10:W$141))</f>
      </c>
      <c r="X151" s="43">
        <f>IF($A151="","",SUMIF($B$10:$B$141,$A151,X$10:X$141))</f>
      </c>
      <c r="Y151" s="43">
        <f>IF($A151="","",SUMIF($B$10:$B$141,$A151,Y$10:Y$141))</f>
      </c>
      <c r="Z151" s="43">
        <f>IF($A151="","",SUMIF($B$10:$B$141,$A151,Z$10:Z$141))</f>
      </c>
      <c r="AA151" s="43">
        <f>IF($A151="","",SUMIF($B$10:$B$141,$A151,AA$10:AA$141))</f>
      </c>
      <c r="AB151" s="43">
        <f>IF($A151="","",SUMIF($B$10:$B$141,$A151,AB$10:AB$141))</f>
      </c>
      <c r="AC151" s="43">
        <f>IF($A151="","",SUMIF($B$10:$B$141,$A151,AC$10:AC$141))</f>
      </c>
    </row>
    <row r="152" ht="16" customHeight="1" spans="1:29" x14ac:dyDescent="0.25">
      <c r="A152" s="26">
        <f>IF(Team!$A$24="","",Team!$A$24)</f>
      </c>
      <c r="B152" s="26"/>
      <c r="C152" s="23">
        <f>IF($A152="","",SUM(D152:AC152))</f>
      </c>
      <c r="D152" s="43">
        <f>IF($A152="","",SUMIF($B$10:$B$141,$A152,D$10:D$141))</f>
      </c>
      <c r="E152" s="43">
        <f>IF($A152="","",SUMIF($B$10:$B$141,$A152,E$10:E$141))</f>
      </c>
      <c r="F152" s="43">
        <f>IF($A152="","",SUMIF($B$10:$B$141,$A152,F$10:F$141))</f>
      </c>
      <c r="G152" s="43">
        <f>IF($A152="","",SUMIF($B$10:$B$141,$A152,G$10:G$141))</f>
      </c>
      <c r="H152" s="43">
        <f>IF($A152="","",SUMIF($B$10:$B$141,$A152,H$10:H$141))</f>
      </c>
      <c r="I152" s="43">
        <f>IF($A152="","",SUMIF($B$10:$B$141,$A152,I$10:I$141))</f>
      </c>
      <c r="J152" s="43">
        <f>IF($A152="","",SUMIF($B$10:$B$141,$A152,J$10:J$141))</f>
      </c>
      <c r="K152" s="43">
        <f>IF($A152="","",SUMIF($B$10:$B$141,$A152,K$10:K$141))</f>
      </c>
      <c r="L152" s="43">
        <f>IF($A152="","",SUMIF($B$10:$B$141,$A152,L$10:L$141))</f>
      </c>
      <c r="M152" s="43">
        <f>IF($A152="","",SUMIF($B$10:$B$141,$A152,M$10:M$141))</f>
      </c>
      <c r="N152" s="43">
        <f>IF($A152="","",SUMIF($B$10:$B$141,$A152,N$10:N$141))</f>
      </c>
      <c r="O152" s="43">
        <f>IF($A152="","",SUMIF($B$10:$B$141,$A152,O$10:O$141))</f>
      </c>
      <c r="P152" s="43">
        <f>IF($A152="","",SUMIF($B$10:$B$141,$A152,P$10:P$141))</f>
      </c>
      <c r="Q152" s="43">
        <f>IF($A152="","",SUMIF($B$10:$B$141,$A152,Q$10:Q$141))</f>
      </c>
      <c r="R152" s="43">
        <f>IF($A152="","",SUMIF($B$10:$B$141,$A152,R$10:R$141))</f>
      </c>
      <c r="S152" s="43">
        <f>IF($A152="","",SUMIF($B$10:$B$141,$A152,S$10:S$141))</f>
      </c>
      <c r="T152" s="43">
        <f>IF($A152="","",SUMIF($B$10:$B$141,$A152,T$10:T$141))</f>
      </c>
      <c r="U152" s="43">
        <f>IF($A152="","",SUMIF($B$10:$B$141,$A152,U$10:U$141))</f>
      </c>
      <c r="V152" s="43">
        <f>IF($A152="","",SUMIF($B$10:$B$141,$A152,V$10:V$141))</f>
      </c>
      <c r="W152" s="43">
        <f>IF($A152="","",SUMIF($B$10:$B$141,$A152,W$10:W$141))</f>
      </c>
      <c r="X152" s="43">
        <f>IF($A152="","",SUMIF($B$10:$B$141,$A152,X$10:X$141))</f>
      </c>
      <c r="Y152" s="43">
        <f>IF($A152="","",SUMIF($B$10:$B$141,$A152,Y$10:Y$141))</f>
      </c>
      <c r="Z152" s="43">
        <f>IF($A152="","",SUMIF($B$10:$B$141,$A152,Z$10:Z$141))</f>
      </c>
      <c r="AA152" s="43">
        <f>IF($A152="","",SUMIF($B$10:$B$141,$A152,AA$10:AA$141))</f>
      </c>
      <c r="AB152" s="43">
        <f>IF($A152="","",SUMIF($B$10:$B$141,$A152,AB$10:AB$141))</f>
      </c>
      <c r="AC152" s="43">
        <f>IF($A152="","",SUMIF($B$10:$B$141,$A152,AC$10:AC$141))</f>
      </c>
    </row>
    <row r="153" ht="16" customHeight="1" spans="1:29" x14ac:dyDescent="0.25">
      <c r="A153" s="26">
        <f>IF(Team!$A$25="","",Team!$A$25)</f>
      </c>
      <c r="B153" s="26"/>
      <c r="C153" s="23">
        <f>IF($A153="","",SUM(D153:AC153))</f>
      </c>
      <c r="D153" s="43">
        <f>IF($A153="","",SUMIF($B$10:$B$141,$A153,D$10:D$141))</f>
      </c>
      <c r="E153" s="43">
        <f>IF($A153="","",SUMIF($B$10:$B$141,$A153,E$10:E$141))</f>
      </c>
      <c r="F153" s="43">
        <f>IF($A153="","",SUMIF($B$10:$B$141,$A153,F$10:F$141))</f>
      </c>
      <c r="G153" s="43">
        <f>IF($A153="","",SUMIF($B$10:$B$141,$A153,G$10:G$141))</f>
      </c>
      <c r="H153" s="43">
        <f>IF($A153="","",SUMIF($B$10:$B$141,$A153,H$10:H$141))</f>
      </c>
      <c r="I153" s="43">
        <f>IF($A153="","",SUMIF($B$10:$B$141,$A153,I$10:I$141))</f>
      </c>
      <c r="J153" s="43">
        <f>IF($A153="","",SUMIF($B$10:$B$141,$A153,J$10:J$141))</f>
      </c>
      <c r="K153" s="43">
        <f>IF($A153="","",SUMIF($B$10:$B$141,$A153,K$10:K$141))</f>
      </c>
      <c r="L153" s="43">
        <f>IF($A153="","",SUMIF($B$10:$B$141,$A153,L$10:L$141))</f>
      </c>
      <c r="M153" s="43">
        <f>IF($A153="","",SUMIF($B$10:$B$141,$A153,M$10:M$141))</f>
      </c>
      <c r="N153" s="43">
        <f>IF($A153="","",SUMIF($B$10:$B$141,$A153,N$10:N$141))</f>
      </c>
      <c r="O153" s="43">
        <f>IF($A153="","",SUMIF($B$10:$B$141,$A153,O$10:O$141))</f>
      </c>
      <c r="P153" s="43">
        <f>IF($A153="","",SUMIF($B$10:$B$141,$A153,P$10:P$141))</f>
      </c>
      <c r="Q153" s="43">
        <f>IF($A153="","",SUMIF($B$10:$B$141,$A153,Q$10:Q$141))</f>
      </c>
      <c r="R153" s="43">
        <f>IF($A153="","",SUMIF($B$10:$B$141,$A153,R$10:R$141))</f>
      </c>
      <c r="S153" s="43">
        <f>IF($A153="","",SUMIF($B$10:$B$141,$A153,S$10:S$141))</f>
      </c>
      <c r="T153" s="43">
        <f>IF($A153="","",SUMIF($B$10:$B$141,$A153,T$10:T$141))</f>
      </c>
      <c r="U153" s="43">
        <f>IF($A153="","",SUMIF($B$10:$B$141,$A153,U$10:U$141))</f>
      </c>
      <c r="V153" s="43">
        <f>IF($A153="","",SUMIF($B$10:$B$141,$A153,V$10:V$141))</f>
      </c>
      <c r="W153" s="43">
        <f>IF($A153="","",SUMIF($B$10:$B$141,$A153,W$10:W$141))</f>
      </c>
      <c r="X153" s="43">
        <f>IF($A153="","",SUMIF($B$10:$B$141,$A153,X$10:X$141))</f>
      </c>
      <c r="Y153" s="43">
        <f>IF($A153="","",SUMIF($B$10:$B$141,$A153,Y$10:Y$141))</f>
      </c>
      <c r="Z153" s="43">
        <f>IF($A153="","",SUMIF($B$10:$B$141,$A153,Z$10:Z$141))</f>
      </c>
      <c r="AA153" s="43">
        <f>IF($A153="","",SUMIF($B$10:$B$141,$A153,AA$10:AA$141))</f>
      </c>
      <c r="AB153" s="43">
        <f>IF($A153="","",SUMIF($B$10:$B$141,$A153,AB$10:AB$141))</f>
      </c>
      <c r="AC153" s="43">
        <f>IF($A153="","",SUMIF($B$10:$B$141,$A153,AC$10:AC$141))</f>
      </c>
    </row>
    <row r="154" ht="16" customHeight="1" spans="1:29" x14ac:dyDescent="0.25">
      <c r="A154" s="26">
        <f>IF(Team!$A$26="","",Team!$A$26)</f>
      </c>
      <c r="B154" s="26"/>
      <c r="C154" s="23">
        <f>IF($A154="","",SUM(D154:AC154))</f>
      </c>
      <c r="D154" s="43">
        <f>IF($A154="","",SUMIF($B$10:$B$141,$A154,D$10:D$141))</f>
      </c>
      <c r="E154" s="43">
        <f>IF($A154="","",SUMIF($B$10:$B$141,$A154,E$10:E$141))</f>
      </c>
      <c r="F154" s="43">
        <f>IF($A154="","",SUMIF($B$10:$B$141,$A154,F$10:F$141))</f>
      </c>
      <c r="G154" s="43">
        <f>IF($A154="","",SUMIF($B$10:$B$141,$A154,G$10:G$141))</f>
      </c>
      <c r="H154" s="43">
        <f>IF($A154="","",SUMIF($B$10:$B$141,$A154,H$10:H$141))</f>
      </c>
      <c r="I154" s="43">
        <f>IF($A154="","",SUMIF($B$10:$B$141,$A154,I$10:I$141))</f>
      </c>
      <c r="J154" s="43">
        <f>IF($A154="","",SUMIF($B$10:$B$141,$A154,J$10:J$141))</f>
      </c>
      <c r="K154" s="43">
        <f>IF($A154="","",SUMIF($B$10:$B$141,$A154,K$10:K$141))</f>
      </c>
      <c r="L154" s="43">
        <f>IF($A154="","",SUMIF($B$10:$B$141,$A154,L$10:L$141))</f>
      </c>
      <c r="M154" s="43">
        <f>IF($A154="","",SUMIF($B$10:$B$141,$A154,M$10:M$141))</f>
      </c>
      <c r="N154" s="43">
        <f>IF($A154="","",SUMIF($B$10:$B$141,$A154,N$10:N$141))</f>
      </c>
      <c r="O154" s="43">
        <f>IF($A154="","",SUMIF($B$10:$B$141,$A154,O$10:O$141))</f>
      </c>
      <c r="P154" s="43">
        <f>IF($A154="","",SUMIF($B$10:$B$141,$A154,P$10:P$141))</f>
      </c>
      <c r="Q154" s="43">
        <f>IF($A154="","",SUMIF($B$10:$B$141,$A154,Q$10:Q$141))</f>
      </c>
      <c r="R154" s="43">
        <f>IF($A154="","",SUMIF($B$10:$B$141,$A154,R$10:R$141))</f>
      </c>
      <c r="S154" s="43">
        <f>IF($A154="","",SUMIF($B$10:$B$141,$A154,S$10:S$141))</f>
      </c>
      <c r="T154" s="43">
        <f>IF($A154="","",SUMIF($B$10:$B$141,$A154,T$10:T$141))</f>
      </c>
      <c r="U154" s="43">
        <f>IF($A154="","",SUMIF($B$10:$B$141,$A154,U$10:U$141))</f>
      </c>
      <c r="V154" s="43">
        <f>IF($A154="","",SUMIF($B$10:$B$141,$A154,V$10:V$141))</f>
      </c>
      <c r="W154" s="43">
        <f>IF($A154="","",SUMIF($B$10:$B$141,$A154,W$10:W$141))</f>
      </c>
      <c r="X154" s="43">
        <f>IF($A154="","",SUMIF($B$10:$B$141,$A154,X$10:X$141))</f>
      </c>
      <c r="Y154" s="43">
        <f>IF($A154="","",SUMIF($B$10:$B$141,$A154,Y$10:Y$141))</f>
      </c>
      <c r="Z154" s="43">
        <f>IF($A154="","",SUMIF($B$10:$B$141,$A154,Z$10:Z$141))</f>
      </c>
      <c r="AA154" s="43">
        <f>IF($A154="","",SUMIF($B$10:$B$141,$A154,AA$10:AA$141))</f>
      </c>
      <c r="AB154" s="43">
        <f>IF($A154="","",SUMIF($B$10:$B$141,$A154,AB$10:AB$141))</f>
      </c>
      <c r="AC154" s="43">
        <f>IF($A154="","",SUMIF($B$10:$B$141,$A154,AC$10:AC$141))</f>
      </c>
    </row>
    <row r="155" ht="16" customHeight="1" spans="1:29" x14ac:dyDescent="0.25">
      <c r="A155" s="26">
        <f>IF(Team!$A$27="","",Team!$A$27)</f>
      </c>
      <c r="B155" s="26"/>
      <c r="C155" s="23">
        <f>IF($A155="","",SUM(D155:AC155))</f>
      </c>
      <c r="D155" s="43">
        <f>IF($A155="","",SUMIF($B$10:$B$141,$A155,D$10:D$141))</f>
      </c>
      <c r="E155" s="43">
        <f>IF($A155="","",SUMIF($B$10:$B$141,$A155,E$10:E$141))</f>
      </c>
      <c r="F155" s="43">
        <f>IF($A155="","",SUMIF($B$10:$B$141,$A155,F$10:F$141))</f>
      </c>
      <c r="G155" s="43">
        <f>IF($A155="","",SUMIF($B$10:$B$141,$A155,G$10:G$141))</f>
      </c>
      <c r="H155" s="43">
        <f>IF($A155="","",SUMIF($B$10:$B$141,$A155,H$10:H$141))</f>
      </c>
      <c r="I155" s="43">
        <f>IF($A155="","",SUMIF($B$10:$B$141,$A155,I$10:I$141))</f>
      </c>
      <c r="J155" s="43">
        <f>IF($A155="","",SUMIF($B$10:$B$141,$A155,J$10:J$141))</f>
      </c>
      <c r="K155" s="43">
        <f>IF($A155="","",SUMIF($B$10:$B$141,$A155,K$10:K$141))</f>
      </c>
      <c r="L155" s="43">
        <f>IF($A155="","",SUMIF($B$10:$B$141,$A155,L$10:L$141))</f>
      </c>
      <c r="M155" s="43">
        <f>IF($A155="","",SUMIF($B$10:$B$141,$A155,M$10:M$141))</f>
      </c>
      <c r="N155" s="43">
        <f>IF($A155="","",SUMIF($B$10:$B$141,$A155,N$10:N$141))</f>
      </c>
      <c r="O155" s="43">
        <f>IF($A155="","",SUMIF($B$10:$B$141,$A155,O$10:O$141))</f>
      </c>
      <c r="P155" s="43">
        <f>IF($A155="","",SUMIF($B$10:$B$141,$A155,P$10:P$141))</f>
      </c>
      <c r="Q155" s="43">
        <f>IF($A155="","",SUMIF($B$10:$B$141,$A155,Q$10:Q$141))</f>
      </c>
      <c r="R155" s="43">
        <f>IF($A155="","",SUMIF($B$10:$B$141,$A155,R$10:R$141))</f>
      </c>
      <c r="S155" s="43">
        <f>IF($A155="","",SUMIF($B$10:$B$141,$A155,S$10:S$141))</f>
      </c>
      <c r="T155" s="43">
        <f>IF($A155="","",SUMIF($B$10:$B$141,$A155,T$10:T$141))</f>
      </c>
      <c r="U155" s="43">
        <f>IF($A155="","",SUMIF($B$10:$B$141,$A155,U$10:U$141))</f>
      </c>
      <c r="V155" s="43">
        <f>IF($A155="","",SUMIF($B$10:$B$141,$A155,V$10:V$141))</f>
      </c>
      <c r="W155" s="43">
        <f>IF($A155="","",SUMIF($B$10:$B$141,$A155,W$10:W$141))</f>
      </c>
      <c r="X155" s="43">
        <f>IF($A155="","",SUMIF($B$10:$B$141,$A155,X$10:X$141))</f>
      </c>
      <c r="Y155" s="43">
        <f>IF($A155="","",SUMIF($B$10:$B$141,$A155,Y$10:Y$141))</f>
      </c>
      <c r="Z155" s="43">
        <f>IF($A155="","",SUMIF($B$10:$B$141,$A155,Z$10:Z$141))</f>
      </c>
      <c r="AA155" s="43">
        <f>IF($A155="","",SUMIF($B$10:$B$141,$A155,AA$10:AA$141))</f>
      </c>
      <c r="AB155" s="43">
        <f>IF($A155="","",SUMIF($B$10:$B$141,$A155,AB$10:AB$141))</f>
      </c>
      <c r="AC155" s="43">
        <f>IF($A155="","",SUMIF($B$10:$B$141,$A155,AC$10:AC$141))</f>
      </c>
    </row>
    <row r="156" ht="16" customHeight="1" spans="1:29" x14ac:dyDescent="0.25">
      <c r="A156" s="26">
        <f>IF(Team!$A$28="","",Team!$A$28)</f>
      </c>
      <c r="B156" s="26"/>
      <c r="C156" s="23">
        <f>IF($A156="","",SUM(D156:AC156))</f>
      </c>
      <c r="D156" s="43">
        <f>IF($A156="","",SUMIF($B$10:$B$141,$A156,D$10:D$141))</f>
      </c>
      <c r="E156" s="43">
        <f>IF($A156="","",SUMIF($B$10:$B$141,$A156,E$10:E$141))</f>
      </c>
      <c r="F156" s="43">
        <f>IF($A156="","",SUMIF($B$10:$B$141,$A156,F$10:F$141))</f>
      </c>
      <c r="G156" s="43">
        <f>IF($A156="","",SUMIF($B$10:$B$141,$A156,G$10:G$141))</f>
      </c>
      <c r="H156" s="43">
        <f>IF($A156="","",SUMIF($B$10:$B$141,$A156,H$10:H$141))</f>
      </c>
      <c r="I156" s="43">
        <f>IF($A156="","",SUMIF($B$10:$B$141,$A156,I$10:I$141))</f>
      </c>
      <c r="J156" s="43">
        <f>IF($A156="","",SUMIF($B$10:$B$141,$A156,J$10:J$141))</f>
      </c>
      <c r="K156" s="43">
        <f>IF($A156="","",SUMIF($B$10:$B$141,$A156,K$10:K$141))</f>
      </c>
      <c r="L156" s="43">
        <f>IF($A156="","",SUMIF($B$10:$B$141,$A156,L$10:L$141))</f>
      </c>
      <c r="M156" s="43">
        <f>IF($A156="","",SUMIF($B$10:$B$141,$A156,M$10:M$141))</f>
      </c>
      <c r="N156" s="43">
        <f>IF($A156="","",SUMIF($B$10:$B$141,$A156,N$10:N$141))</f>
      </c>
      <c r="O156" s="43">
        <f>IF($A156="","",SUMIF($B$10:$B$141,$A156,O$10:O$141))</f>
      </c>
      <c r="P156" s="43">
        <f>IF($A156="","",SUMIF($B$10:$B$141,$A156,P$10:P$141))</f>
      </c>
      <c r="Q156" s="43">
        <f>IF($A156="","",SUMIF($B$10:$B$141,$A156,Q$10:Q$141))</f>
      </c>
      <c r="R156" s="43">
        <f>IF($A156="","",SUMIF($B$10:$B$141,$A156,R$10:R$141))</f>
      </c>
      <c r="S156" s="43">
        <f>IF($A156="","",SUMIF($B$10:$B$141,$A156,S$10:S$141))</f>
      </c>
      <c r="T156" s="43">
        <f>IF($A156="","",SUMIF($B$10:$B$141,$A156,T$10:T$141))</f>
      </c>
      <c r="U156" s="43">
        <f>IF($A156="","",SUMIF($B$10:$B$141,$A156,U$10:U$141))</f>
      </c>
      <c r="V156" s="43">
        <f>IF($A156="","",SUMIF($B$10:$B$141,$A156,V$10:V$141))</f>
      </c>
      <c r="W156" s="43">
        <f>IF($A156="","",SUMIF($B$10:$B$141,$A156,W$10:W$141))</f>
      </c>
      <c r="X156" s="43">
        <f>IF($A156="","",SUMIF($B$10:$B$141,$A156,X$10:X$141))</f>
      </c>
      <c r="Y156" s="43">
        <f>IF($A156="","",SUMIF($B$10:$B$141,$A156,Y$10:Y$141))</f>
      </c>
      <c r="Z156" s="43">
        <f>IF($A156="","",SUMIF($B$10:$B$141,$A156,Z$10:Z$141))</f>
      </c>
      <c r="AA156" s="43">
        <f>IF($A156="","",SUMIF($B$10:$B$141,$A156,AA$10:AA$141))</f>
      </c>
      <c r="AB156" s="43">
        <f>IF($A156="","",SUMIF($B$10:$B$141,$A156,AB$10:AB$141))</f>
      </c>
      <c r="AC156" s="43">
        <f>IF($A156="","",SUMIF($B$10:$B$141,$A156,AC$10:AC$141))</f>
      </c>
    </row>
    <row r="157" ht="16" customHeight="1" spans="1:29" x14ac:dyDescent="0.25">
      <c r="A157" s="26">
        <f>IF(Team!$A$29="","",Team!$A$29)</f>
      </c>
      <c r="B157" s="26"/>
      <c r="C157" s="23">
        <f>IF($A157="","",SUM(D157:AC157))</f>
      </c>
      <c r="D157" s="43">
        <f>IF($A157="","",SUMIF($B$10:$B$141,$A157,D$10:D$141))</f>
      </c>
      <c r="E157" s="43">
        <f>IF($A157="","",SUMIF($B$10:$B$141,$A157,E$10:E$141))</f>
      </c>
      <c r="F157" s="43">
        <f>IF($A157="","",SUMIF($B$10:$B$141,$A157,F$10:F$141))</f>
      </c>
      <c r="G157" s="43">
        <f>IF($A157="","",SUMIF($B$10:$B$141,$A157,G$10:G$141))</f>
      </c>
      <c r="H157" s="43">
        <f>IF($A157="","",SUMIF($B$10:$B$141,$A157,H$10:H$141))</f>
      </c>
      <c r="I157" s="43">
        <f>IF($A157="","",SUMIF($B$10:$B$141,$A157,I$10:I$141))</f>
      </c>
      <c r="J157" s="43">
        <f>IF($A157="","",SUMIF($B$10:$B$141,$A157,J$10:J$141))</f>
      </c>
      <c r="K157" s="43">
        <f>IF($A157="","",SUMIF($B$10:$B$141,$A157,K$10:K$141))</f>
      </c>
      <c r="L157" s="43">
        <f>IF($A157="","",SUMIF($B$10:$B$141,$A157,L$10:L$141))</f>
      </c>
      <c r="M157" s="43">
        <f>IF($A157="","",SUMIF($B$10:$B$141,$A157,M$10:M$141))</f>
      </c>
      <c r="N157" s="43">
        <f>IF($A157="","",SUMIF($B$10:$B$141,$A157,N$10:N$141))</f>
      </c>
      <c r="O157" s="43">
        <f>IF($A157="","",SUMIF($B$10:$B$141,$A157,O$10:O$141))</f>
      </c>
      <c r="P157" s="43">
        <f>IF($A157="","",SUMIF($B$10:$B$141,$A157,P$10:P$141))</f>
      </c>
      <c r="Q157" s="43">
        <f>IF($A157="","",SUMIF($B$10:$B$141,$A157,Q$10:Q$141))</f>
      </c>
      <c r="R157" s="43">
        <f>IF($A157="","",SUMIF($B$10:$B$141,$A157,R$10:R$141))</f>
      </c>
      <c r="S157" s="43">
        <f>IF($A157="","",SUMIF($B$10:$B$141,$A157,S$10:S$141))</f>
      </c>
      <c r="T157" s="43">
        <f>IF($A157="","",SUMIF($B$10:$B$141,$A157,T$10:T$141))</f>
      </c>
      <c r="U157" s="43">
        <f>IF($A157="","",SUMIF($B$10:$B$141,$A157,U$10:U$141))</f>
      </c>
      <c r="V157" s="43">
        <f>IF($A157="","",SUMIF($B$10:$B$141,$A157,V$10:V$141))</f>
      </c>
      <c r="W157" s="43">
        <f>IF($A157="","",SUMIF($B$10:$B$141,$A157,W$10:W$141))</f>
      </c>
      <c r="X157" s="43">
        <f>IF($A157="","",SUMIF($B$10:$B$141,$A157,X$10:X$141))</f>
      </c>
      <c r="Y157" s="43">
        <f>IF($A157="","",SUMIF($B$10:$B$141,$A157,Y$10:Y$141))</f>
      </c>
      <c r="Z157" s="43">
        <f>IF($A157="","",SUMIF($B$10:$B$141,$A157,Z$10:Z$141))</f>
      </c>
      <c r="AA157" s="43">
        <f>IF($A157="","",SUMIF($B$10:$B$141,$A157,AA$10:AA$141))</f>
      </c>
      <c r="AB157" s="43">
        <f>IF($A157="","",SUMIF($B$10:$B$141,$A157,AB$10:AB$141))</f>
      </c>
      <c r="AC157" s="43">
        <f>IF($A157="","",SUMIF($B$10:$B$141,$A157,AC$10:AC$141))</f>
      </c>
    </row>
    <row r="158" ht="16" customHeight="1" spans="1:29" x14ac:dyDescent="0.25">
      <c r="A158" s="26">
        <f>IF(Team!$A$30="","",Team!$A$30)</f>
      </c>
      <c r="B158" s="26"/>
      <c r="C158" s="23">
        <f>IF($A158="","",SUM(D158:AC158))</f>
      </c>
      <c r="D158" s="43">
        <f>IF($A158="","",SUMIF($B$10:$B$141,$A158,D$10:D$141))</f>
      </c>
      <c r="E158" s="43">
        <f>IF($A158="","",SUMIF($B$10:$B$141,$A158,E$10:E$141))</f>
      </c>
      <c r="F158" s="43">
        <f>IF($A158="","",SUMIF($B$10:$B$141,$A158,F$10:F$141))</f>
      </c>
      <c r="G158" s="43">
        <f>IF($A158="","",SUMIF($B$10:$B$141,$A158,G$10:G$141))</f>
      </c>
      <c r="H158" s="43">
        <f>IF($A158="","",SUMIF($B$10:$B$141,$A158,H$10:H$141))</f>
      </c>
      <c r="I158" s="43">
        <f>IF($A158="","",SUMIF($B$10:$B$141,$A158,I$10:I$141))</f>
      </c>
      <c r="J158" s="43">
        <f>IF($A158="","",SUMIF($B$10:$B$141,$A158,J$10:J$141))</f>
      </c>
      <c r="K158" s="43">
        <f>IF($A158="","",SUMIF($B$10:$B$141,$A158,K$10:K$141))</f>
      </c>
      <c r="L158" s="43">
        <f>IF($A158="","",SUMIF($B$10:$B$141,$A158,L$10:L$141))</f>
      </c>
      <c r="M158" s="43">
        <f>IF($A158="","",SUMIF($B$10:$B$141,$A158,M$10:M$141))</f>
      </c>
      <c r="N158" s="43">
        <f>IF($A158="","",SUMIF($B$10:$B$141,$A158,N$10:N$141))</f>
      </c>
      <c r="O158" s="43">
        <f>IF($A158="","",SUMIF($B$10:$B$141,$A158,O$10:O$141))</f>
      </c>
      <c r="P158" s="43">
        <f>IF($A158="","",SUMIF($B$10:$B$141,$A158,P$10:P$141))</f>
      </c>
      <c r="Q158" s="43">
        <f>IF($A158="","",SUMIF($B$10:$B$141,$A158,Q$10:Q$141))</f>
      </c>
      <c r="R158" s="43">
        <f>IF($A158="","",SUMIF($B$10:$B$141,$A158,R$10:R$141))</f>
      </c>
      <c r="S158" s="43">
        <f>IF($A158="","",SUMIF($B$10:$B$141,$A158,S$10:S$141))</f>
      </c>
      <c r="T158" s="43">
        <f>IF($A158="","",SUMIF($B$10:$B$141,$A158,T$10:T$141))</f>
      </c>
      <c r="U158" s="43">
        <f>IF($A158="","",SUMIF($B$10:$B$141,$A158,U$10:U$141))</f>
      </c>
      <c r="V158" s="43">
        <f>IF($A158="","",SUMIF($B$10:$B$141,$A158,V$10:V$141))</f>
      </c>
      <c r="W158" s="43">
        <f>IF($A158="","",SUMIF($B$10:$B$141,$A158,W$10:W$141))</f>
      </c>
      <c r="X158" s="43">
        <f>IF($A158="","",SUMIF($B$10:$B$141,$A158,X$10:X$141))</f>
      </c>
      <c r="Y158" s="43">
        <f>IF($A158="","",SUMIF($B$10:$B$141,$A158,Y$10:Y$141))</f>
      </c>
      <c r="Z158" s="43">
        <f>IF($A158="","",SUMIF($B$10:$B$141,$A158,Z$10:Z$141))</f>
      </c>
      <c r="AA158" s="43">
        <f>IF($A158="","",SUMIF($B$10:$B$141,$A158,AA$10:AA$141))</f>
      </c>
      <c r="AB158" s="43">
        <f>IF($A158="","",SUMIF($B$10:$B$141,$A158,AB$10:AB$141))</f>
      </c>
      <c r="AC158" s="43">
        <f>IF($A158="","",SUMIF($B$10:$B$141,$A158,AC$10:AC$141))</f>
      </c>
    </row>
    <row r="159" ht="16" customHeight="1" spans="1:29" x14ac:dyDescent="0.25">
      <c r="A159" s="26">
        <f>IF(Team!$A$31="","",Team!$A$31)</f>
      </c>
      <c r="B159" s="26"/>
      <c r="C159" s="23">
        <f>IF($A159="","",SUM(D159:AC159))</f>
      </c>
      <c r="D159" s="43">
        <f>IF($A159="","",SUMIF($B$10:$B$141,$A159,D$10:D$141))</f>
      </c>
      <c r="E159" s="43">
        <f>IF($A159="","",SUMIF($B$10:$B$141,$A159,E$10:E$141))</f>
      </c>
      <c r="F159" s="43">
        <f>IF($A159="","",SUMIF($B$10:$B$141,$A159,F$10:F$141))</f>
      </c>
      <c r="G159" s="43">
        <f>IF($A159="","",SUMIF($B$10:$B$141,$A159,G$10:G$141))</f>
      </c>
      <c r="H159" s="43">
        <f>IF($A159="","",SUMIF($B$10:$B$141,$A159,H$10:H$141))</f>
      </c>
      <c r="I159" s="43">
        <f>IF($A159="","",SUMIF($B$10:$B$141,$A159,I$10:I$141))</f>
      </c>
      <c r="J159" s="43">
        <f>IF($A159="","",SUMIF($B$10:$B$141,$A159,J$10:J$141))</f>
      </c>
      <c r="K159" s="43">
        <f>IF($A159="","",SUMIF($B$10:$B$141,$A159,K$10:K$141))</f>
      </c>
      <c r="L159" s="43">
        <f>IF($A159="","",SUMIF($B$10:$B$141,$A159,L$10:L$141))</f>
      </c>
      <c r="M159" s="43">
        <f>IF($A159="","",SUMIF($B$10:$B$141,$A159,M$10:M$141))</f>
      </c>
      <c r="N159" s="43">
        <f>IF($A159="","",SUMIF($B$10:$B$141,$A159,N$10:N$141))</f>
      </c>
      <c r="O159" s="43">
        <f>IF($A159="","",SUMIF($B$10:$B$141,$A159,O$10:O$141))</f>
      </c>
      <c r="P159" s="43">
        <f>IF($A159="","",SUMIF($B$10:$B$141,$A159,P$10:P$141))</f>
      </c>
      <c r="Q159" s="43">
        <f>IF($A159="","",SUMIF($B$10:$B$141,$A159,Q$10:Q$141))</f>
      </c>
      <c r="R159" s="43">
        <f>IF($A159="","",SUMIF($B$10:$B$141,$A159,R$10:R$141))</f>
      </c>
      <c r="S159" s="43">
        <f>IF($A159="","",SUMIF($B$10:$B$141,$A159,S$10:S$141))</f>
      </c>
      <c r="T159" s="43">
        <f>IF($A159="","",SUMIF($B$10:$B$141,$A159,T$10:T$141))</f>
      </c>
      <c r="U159" s="43">
        <f>IF($A159="","",SUMIF($B$10:$B$141,$A159,U$10:U$141))</f>
      </c>
      <c r="V159" s="43">
        <f>IF($A159="","",SUMIF($B$10:$B$141,$A159,V$10:V$141))</f>
      </c>
      <c r="W159" s="43">
        <f>IF($A159="","",SUMIF($B$10:$B$141,$A159,W$10:W$141))</f>
      </c>
      <c r="X159" s="43">
        <f>IF($A159="","",SUMIF($B$10:$B$141,$A159,X$10:X$141))</f>
      </c>
      <c r="Y159" s="43">
        <f>IF($A159="","",SUMIF($B$10:$B$141,$A159,Y$10:Y$141))</f>
      </c>
      <c r="Z159" s="43">
        <f>IF($A159="","",SUMIF($B$10:$B$141,$A159,Z$10:Z$141))</f>
      </c>
      <c r="AA159" s="43">
        <f>IF($A159="","",SUMIF($B$10:$B$141,$A159,AA$10:AA$141))</f>
      </c>
      <c r="AB159" s="43">
        <f>IF($A159="","",SUMIF($B$10:$B$141,$A159,AB$10:AB$141))</f>
      </c>
      <c r="AC159" s="43">
        <f>IF($A159="","",SUMIF($B$10:$B$141,$A159,AC$10:AC$141))</f>
      </c>
    </row>
    <row r="160" ht="16" customHeight="1" spans="1:29" x14ac:dyDescent="0.25">
      <c r="A160" s="26">
        <f>IF(Team!$A$32="","",Team!$A$32)</f>
      </c>
      <c r="B160" s="26"/>
      <c r="C160" s="23">
        <f>IF($A160="","",SUM(D160:AC160))</f>
      </c>
      <c r="D160" s="43">
        <f>IF($A160="","",SUMIF($B$10:$B$141,$A160,D$10:D$141))</f>
      </c>
      <c r="E160" s="43">
        <f>IF($A160="","",SUMIF($B$10:$B$141,$A160,E$10:E$141))</f>
      </c>
      <c r="F160" s="43">
        <f>IF($A160="","",SUMIF($B$10:$B$141,$A160,F$10:F$141))</f>
      </c>
      <c r="G160" s="43">
        <f>IF($A160="","",SUMIF($B$10:$B$141,$A160,G$10:G$141))</f>
      </c>
      <c r="H160" s="43">
        <f>IF($A160="","",SUMIF($B$10:$B$141,$A160,H$10:H$141))</f>
      </c>
      <c r="I160" s="43">
        <f>IF($A160="","",SUMIF($B$10:$B$141,$A160,I$10:I$141))</f>
      </c>
      <c r="J160" s="43">
        <f>IF($A160="","",SUMIF($B$10:$B$141,$A160,J$10:J$141))</f>
      </c>
      <c r="K160" s="43">
        <f>IF($A160="","",SUMIF($B$10:$B$141,$A160,K$10:K$141))</f>
      </c>
      <c r="L160" s="43">
        <f>IF($A160="","",SUMIF($B$10:$B$141,$A160,L$10:L$141))</f>
      </c>
      <c r="M160" s="43">
        <f>IF($A160="","",SUMIF($B$10:$B$141,$A160,M$10:M$141))</f>
      </c>
      <c r="N160" s="43">
        <f>IF($A160="","",SUMIF($B$10:$B$141,$A160,N$10:N$141))</f>
      </c>
      <c r="O160" s="43">
        <f>IF($A160="","",SUMIF($B$10:$B$141,$A160,O$10:O$141))</f>
      </c>
      <c r="P160" s="43">
        <f>IF($A160="","",SUMIF($B$10:$B$141,$A160,P$10:P$141))</f>
      </c>
      <c r="Q160" s="43">
        <f>IF($A160="","",SUMIF($B$10:$B$141,$A160,Q$10:Q$141))</f>
      </c>
      <c r="R160" s="43">
        <f>IF($A160="","",SUMIF($B$10:$B$141,$A160,R$10:R$141))</f>
      </c>
      <c r="S160" s="43">
        <f>IF($A160="","",SUMIF($B$10:$B$141,$A160,S$10:S$141))</f>
      </c>
      <c r="T160" s="43">
        <f>IF($A160="","",SUMIF($B$10:$B$141,$A160,T$10:T$141))</f>
      </c>
      <c r="U160" s="43">
        <f>IF($A160="","",SUMIF($B$10:$B$141,$A160,U$10:U$141))</f>
      </c>
      <c r="V160" s="43">
        <f>IF($A160="","",SUMIF($B$10:$B$141,$A160,V$10:V$141))</f>
      </c>
      <c r="W160" s="43">
        <f>IF($A160="","",SUMIF($B$10:$B$141,$A160,W$10:W$141))</f>
      </c>
      <c r="X160" s="43">
        <f>IF($A160="","",SUMIF($B$10:$B$141,$A160,X$10:X$141))</f>
      </c>
      <c r="Y160" s="43">
        <f>IF($A160="","",SUMIF($B$10:$B$141,$A160,Y$10:Y$141))</f>
      </c>
      <c r="Z160" s="43">
        <f>IF($A160="","",SUMIF($B$10:$B$141,$A160,Z$10:Z$141))</f>
      </c>
      <c r="AA160" s="43">
        <f>IF($A160="","",SUMIF($B$10:$B$141,$A160,AA$10:AA$141))</f>
      </c>
      <c r="AB160" s="43">
        <f>IF($A160="","",SUMIF($B$10:$B$141,$A160,AB$10:AB$141))</f>
      </c>
      <c r="AC160" s="43">
        <f>IF($A160="","",SUMIF($B$10:$B$141,$A160,AC$10:AC$141))</f>
      </c>
    </row>
    <row r="161" ht="16" customHeight="1" spans="1:29" x14ac:dyDescent="0.25">
      <c r="A161" s="26">
        <f>IF(Team!$A$33="","",Team!$A$33)</f>
      </c>
      <c r="B161" s="26"/>
      <c r="C161" s="23">
        <f>IF($A161="","",SUM(D161:AC161))</f>
      </c>
      <c r="D161" s="43">
        <f>IF($A161="","",SUMIF($B$10:$B$141,$A161,D$10:D$141))</f>
      </c>
      <c r="E161" s="43">
        <f>IF($A161="","",SUMIF($B$10:$B$141,$A161,E$10:E$141))</f>
      </c>
      <c r="F161" s="43">
        <f>IF($A161="","",SUMIF($B$10:$B$141,$A161,F$10:F$141))</f>
      </c>
      <c r="G161" s="43">
        <f>IF($A161="","",SUMIF($B$10:$B$141,$A161,G$10:G$141))</f>
      </c>
      <c r="H161" s="43">
        <f>IF($A161="","",SUMIF($B$10:$B$141,$A161,H$10:H$141))</f>
      </c>
      <c r="I161" s="43">
        <f>IF($A161="","",SUMIF($B$10:$B$141,$A161,I$10:I$141))</f>
      </c>
      <c r="J161" s="43">
        <f>IF($A161="","",SUMIF($B$10:$B$141,$A161,J$10:J$141))</f>
      </c>
      <c r="K161" s="43">
        <f>IF($A161="","",SUMIF($B$10:$B$141,$A161,K$10:K$141))</f>
      </c>
      <c r="L161" s="43">
        <f>IF($A161="","",SUMIF($B$10:$B$141,$A161,L$10:L$141))</f>
      </c>
      <c r="M161" s="43">
        <f>IF($A161="","",SUMIF($B$10:$B$141,$A161,M$10:M$141))</f>
      </c>
      <c r="N161" s="43">
        <f>IF($A161="","",SUMIF($B$10:$B$141,$A161,N$10:N$141))</f>
      </c>
      <c r="O161" s="43">
        <f>IF($A161="","",SUMIF($B$10:$B$141,$A161,O$10:O$141))</f>
      </c>
      <c r="P161" s="43">
        <f>IF($A161="","",SUMIF($B$10:$B$141,$A161,P$10:P$141))</f>
      </c>
      <c r="Q161" s="43">
        <f>IF($A161="","",SUMIF($B$10:$B$141,$A161,Q$10:Q$141))</f>
      </c>
      <c r="R161" s="43">
        <f>IF($A161="","",SUMIF($B$10:$B$141,$A161,R$10:R$141))</f>
      </c>
      <c r="S161" s="43">
        <f>IF($A161="","",SUMIF($B$10:$B$141,$A161,S$10:S$141))</f>
      </c>
      <c r="T161" s="43">
        <f>IF($A161="","",SUMIF($B$10:$B$141,$A161,T$10:T$141))</f>
      </c>
      <c r="U161" s="43">
        <f>IF($A161="","",SUMIF($B$10:$B$141,$A161,U$10:U$141))</f>
      </c>
      <c r="V161" s="43">
        <f>IF($A161="","",SUMIF($B$10:$B$141,$A161,V$10:V$141))</f>
      </c>
      <c r="W161" s="43">
        <f>IF($A161="","",SUMIF($B$10:$B$141,$A161,W$10:W$141))</f>
      </c>
      <c r="X161" s="43">
        <f>IF($A161="","",SUMIF($B$10:$B$141,$A161,X$10:X$141))</f>
      </c>
      <c r="Y161" s="43">
        <f>IF($A161="","",SUMIF($B$10:$B$141,$A161,Y$10:Y$141))</f>
      </c>
      <c r="Z161" s="43">
        <f>IF($A161="","",SUMIF($B$10:$B$141,$A161,Z$10:Z$141))</f>
      </c>
      <c r="AA161" s="43">
        <f>IF($A161="","",SUMIF($B$10:$B$141,$A161,AA$10:AA$141))</f>
      </c>
      <c r="AB161" s="43">
        <f>IF($A161="","",SUMIF($B$10:$B$141,$A161,AB$10:AB$141))</f>
      </c>
      <c r="AC161" s="43">
        <f>IF($A161="","",SUMIF($B$10:$B$141,$A161,AC$10:AC$141))</f>
      </c>
    </row>
    <row r="162" ht="16" customHeight="1" spans="1:29" x14ac:dyDescent="0.25">
      <c r="A162" s="26">
        <f>IF(Team!$A$34="","",Team!$A$34)</f>
      </c>
      <c r="B162" s="26"/>
      <c r="C162" s="23">
        <f>IF($A162="","",SUM(D162:AC162))</f>
      </c>
      <c r="D162" s="43">
        <f>IF($A162="","",SUMIF($B$10:$B$141,$A162,D$10:D$141))</f>
      </c>
      <c r="E162" s="43">
        <f>IF($A162="","",SUMIF($B$10:$B$141,$A162,E$10:E$141))</f>
      </c>
      <c r="F162" s="43">
        <f>IF($A162="","",SUMIF($B$10:$B$141,$A162,F$10:F$141))</f>
      </c>
      <c r="G162" s="43">
        <f>IF($A162="","",SUMIF($B$10:$B$141,$A162,G$10:G$141))</f>
      </c>
      <c r="H162" s="43">
        <f>IF($A162="","",SUMIF($B$10:$B$141,$A162,H$10:H$141))</f>
      </c>
      <c r="I162" s="43">
        <f>IF($A162="","",SUMIF($B$10:$B$141,$A162,I$10:I$141))</f>
      </c>
      <c r="J162" s="43">
        <f>IF($A162="","",SUMIF($B$10:$B$141,$A162,J$10:J$141))</f>
      </c>
      <c r="K162" s="43">
        <f>IF($A162="","",SUMIF($B$10:$B$141,$A162,K$10:K$141))</f>
      </c>
      <c r="L162" s="43">
        <f>IF($A162="","",SUMIF($B$10:$B$141,$A162,L$10:L$141))</f>
      </c>
      <c r="M162" s="43">
        <f>IF($A162="","",SUMIF($B$10:$B$141,$A162,M$10:M$141))</f>
      </c>
      <c r="N162" s="43">
        <f>IF($A162="","",SUMIF($B$10:$B$141,$A162,N$10:N$141))</f>
      </c>
      <c r="O162" s="43">
        <f>IF($A162="","",SUMIF($B$10:$B$141,$A162,O$10:O$141))</f>
      </c>
      <c r="P162" s="43">
        <f>IF($A162="","",SUMIF($B$10:$B$141,$A162,P$10:P$141))</f>
      </c>
      <c r="Q162" s="43">
        <f>IF($A162="","",SUMIF($B$10:$B$141,$A162,Q$10:Q$141))</f>
      </c>
      <c r="R162" s="43">
        <f>IF($A162="","",SUMIF($B$10:$B$141,$A162,R$10:R$141))</f>
      </c>
      <c r="S162" s="43">
        <f>IF($A162="","",SUMIF($B$10:$B$141,$A162,S$10:S$141))</f>
      </c>
      <c r="T162" s="43">
        <f>IF($A162="","",SUMIF($B$10:$B$141,$A162,T$10:T$141))</f>
      </c>
      <c r="U162" s="43">
        <f>IF($A162="","",SUMIF($B$10:$B$141,$A162,U$10:U$141))</f>
      </c>
      <c r="V162" s="43">
        <f>IF($A162="","",SUMIF($B$10:$B$141,$A162,V$10:V$141))</f>
      </c>
      <c r="W162" s="43">
        <f>IF($A162="","",SUMIF($B$10:$B$141,$A162,W$10:W$141))</f>
      </c>
      <c r="X162" s="43">
        <f>IF($A162="","",SUMIF($B$10:$B$141,$A162,X$10:X$141))</f>
      </c>
      <c r="Y162" s="43">
        <f>IF($A162="","",SUMIF($B$10:$B$141,$A162,Y$10:Y$141))</f>
      </c>
      <c r="Z162" s="43">
        <f>IF($A162="","",SUMIF($B$10:$B$141,$A162,Z$10:Z$141))</f>
      </c>
      <c r="AA162" s="43">
        <f>IF($A162="","",SUMIF($B$10:$B$141,$A162,AA$10:AA$141))</f>
      </c>
      <c r="AB162" s="43">
        <f>IF($A162="","",SUMIF($B$10:$B$141,$A162,AB$10:AB$141))</f>
      </c>
      <c r="AC162" s="43">
        <f>IF($A162="","",SUMIF($B$10:$B$141,$A162,AC$10:AC$141))</f>
      </c>
    </row>
    <row r="163" ht="16" customHeight="1" spans="1:29" x14ac:dyDescent="0.25">
      <c r="A163" s="26">
        <f>IF(Team!$A$35="","",Team!$A$35)</f>
      </c>
      <c r="B163" s="26"/>
      <c r="C163" s="23">
        <f>IF($A163="","",SUM(D163:AC163))</f>
      </c>
      <c r="D163" s="43">
        <f>IF($A163="","",SUMIF($B$10:$B$141,$A163,D$10:D$141))</f>
      </c>
      <c r="E163" s="43">
        <f>IF($A163="","",SUMIF($B$10:$B$141,$A163,E$10:E$141))</f>
      </c>
      <c r="F163" s="43">
        <f>IF($A163="","",SUMIF($B$10:$B$141,$A163,F$10:F$141))</f>
      </c>
      <c r="G163" s="43">
        <f>IF($A163="","",SUMIF($B$10:$B$141,$A163,G$10:G$141))</f>
      </c>
      <c r="H163" s="43">
        <f>IF($A163="","",SUMIF($B$10:$B$141,$A163,H$10:H$141))</f>
      </c>
      <c r="I163" s="43">
        <f>IF($A163="","",SUMIF($B$10:$B$141,$A163,I$10:I$141))</f>
      </c>
      <c r="J163" s="43">
        <f>IF($A163="","",SUMIF($B$10:$B$141,$A163,J$10:J$141))</f>
      </c>
      <c r="K163" s="43">
        <f>IF($A163="","",SUMIF($B$10:$B$141,$A163,K$10:K$141))</f>
      </c>
      <c r="L163" s="43">
        <f>IF($A163="","",SUMIF($B$10:$B$141,$A163,L$10:L$141))</f>
      </c>
      <c r="M163" s="43">
        <f>IF($A163="","",SUMIF($B$10:$B$141,$A163,M$10:M$141))</f>
      </c>
      <c r="N163" s="43">
        <f>IF($A163="","",SUMIF($B$10:$B$141,$A163,N$10:N$141))</f>
      </c>
      <c r="O163" s="43">
        <f>IF($A163="","",SUMIF($B$10:$B$141,$A163,O$10:O$141))</f>
      </c>
      <c r="P163" s="43">
        <f>IF($A163="","",SUMIF($B$10:$B$141,$A163,P$10:P$141))</f>
      </c>
      <c r="Q163" s="43">
        <f>IF($A163="","",SUMIF($B$10:$B$141,$A163,Q$10:Q$141))</f>
      </c>
      <c r="R163" s="43">
        <f>IF($A163="","",SUMIF($B$10:$B$141,$A163,R$10:R$141))</f>
      </c>
      <c r="S163" s="43">
        <f>IF($A163="","",SUMIF($B$10:$B$141,$A163,S$10:S$141))</f>
      </c>
      <c r="T163" s="43">
        <f>IF($A163="","",SUMIF($B$10:$B$141,$A163,T$10:T$141))</f>
      </c>
      <c r="U163" s="43">
        <f>IF($A163="","",SUMIF($B$10:$B$141,$A163,U$10:U$141))</f>
      </c>
      <c r="V163" s="43">
        <f>IF($A163="","",SUMIF($B$10:$B$141,$A163,V$10:V$141))</f>
      </c>
      <c r="W163" s="43">
        <f>IF($A163="","",SUMIF($B$10:$B$141,$A163,W$10:W$141))</f>
      </c>
      <c r="X163" s="43">
        <f>IF($A163="","",SUMIF($B$10:$B$141,$A163,X$10:X$141))</f>
      </c>
      <c r="Y163" s="43">
        <f>IF($A163="","",SUMIF($B$10:$B$141,$A163,Y$10:Y$141))</f>
      </c>
      <c r="Z163" s="43">
        <f>IF($A163="","",SUMIF($B$10:$B$141,$A163,Z$10:Z$141))</f>
      </c>
      <c r="AA163" s="43">
        <f>IF($A163="","",SUMIF($B$10:$B$141,$A163,AA$10:AA$141))</f>
      </c>
      <c r="AB163" s="43">
        <f>IF($A163="","",SUMIF($B$10:$B$141,$A163,AB$10:AB$141))</f>
      </c>
      <c r="AC163" s="43">
        <f>IF($A163="","",SUMIF($B$10:$B$141,$A163,AC$10:AC$141))</f>
      </c>
    </row>
  </sheetData>
  <mergeCells count="23">
    <mergeCell ref="A1:AC1"/>
    <mergeCell ref="A2:AC2"/>
    <mergeCell ref="A3:B3"/>
    <mergeCell ref="C3:D3"/>
    <mergeCell ref="F5:G5"/>
    <mergeCell ref="I5:J5"/>
    <mergeCell ref="L5:M5"/>
    <mergeCell ref="O5:S5"/>
    <mergeCell ref="A7:C7"/>
    <mergeCell ref="A150:B150"/>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s>
  <conditionalFormatting sqref="D10:AC146">
    <cfRule type="expression" dxfId="0" priority="1">
      <formula>AND($B10="Auslastung",D10="!")</formula>
    </cfRule>
    <cfRule type="expression" dxfId="1" priority="2">
      <formula>AND($B10="Auslastung",ISNUMBER(D10),D10&gt;1)</formula>
    </cfRule>
    <cfRule type="expression" dxfId="2" priority="3">
      <formula>AND($B10="Auslastung",ISNUMBER(D10),D10&gt;=0.7)</formula>
    </cfRule>
    <cfRule type="expression" dxfId="3" priority="4">
      <formula>AND($B10="Auslastung",ISNUMBER(D10),D10&lt;0.7)</formula>
    </cfRule>
  </conditionalFormatting>
  <dataValidations count="13">
    <dataValidation type="list" allowBlank="1" sqref="B100:B104">
      <formula1>Team!$A$22:$A$35</formula1>
    </dataValidation>
    <dataValidation type="list" allowBlank="1" sqref="B11:B16">
      <formula1>Team!$A$22:$A$35</formula1>
    </dataValidation>
    <dataValidation type="list" allowBlank="1" sqref="B110:B115">
      <formula1>Team!$A$22:$A$35</formula1>
    </dataValidation>
    <dataValidation type="list" allowBlank="1" sqref="B121:B126">
      <formula1>Team!$A$22:$A$35</formula1>
    </dataValidation>
    <dataValidation type="list" allowBlank="1" sqref="B132:B137">
      <formula1>Team!$A$22:$A$35</formula1>
    </dataValidation>
    <dataValidation type="list" allowBlank="1" sqref="B22:B27">
      <formula1>Team!$A$22:$A$35</formula1>
    </dataValidation>
    <dataValidation type="list" allowBlank="1" sqref="B33:B38">
      <formula1>Team!$A$22:$A$35</formula1>
    </dataValidation>
    <dataValidation type="list" allowBlank="1" sqref="B44:B49">
      <formula1>Team!$A$22:$A$35</formula1>
    </dataValidation>
    <dataValidation type="list" allowBlank="1" sqref="B55:B60">
      <formula1>Team!$A$22:$A$35</formula1>
    </dataValidation>
    <dataValidation type="list" allowBlank="1" sqref="B66:B71">
      <formula1>Team!$A$22:$A$35</formula1>
    </dataValidation>
    <dataValidation type="list" allowBlank="1" sqref="B77:B82">
      <formula1>Team!$A$22:$A$35</formula1>
    </dataValidation>
    <dataValidation type="list" allowBlank="1" sqref="B88:B93">
      <formula1>Team!$A$22:$A$35</formula1>
    </dataValidation>
    <dataValidation type="list" allowBlank="1" sqref="B99:B104">
      <formula1>Team!$A$22:$A$35</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F35"/>
  <sheetViews>
    <sheetView workbookViewId="0" showGridLines="0"/>
  </sheetViews>
  <sheetFormatPr defaultRowHeight="18" outlineLevelRow="0" outlineLevelCol="0" x14ac:dyDescent="55" customHeight="1"/>
  <cols>
    <col min="1" max="1" width="30" customWidth="1"/>
    <col min="2" max="2" width="32" customWidth="1"/>
    <col min="3" max="3" width="15" customWidth="1"/>
    <col min="4" max="4" width="13" customWidth="1"/>
    <col min="5" max="5" width="15" customWidth="1"/>
    <col min="6" max="6" width="34" customWidth="1"/>
  </cols>
  <sheetData>
    <row r="1" ht="30" customHeight="1" spans="1:6" x14ac:dyDescent="0.25">
      <c r="A1" s="1" t="s">
        <v>35</v>
      </c>
      <c r="B1" s="1"/>
      <c r="C1" s="1"/>
      <c r="D1" s="1"/>
      <c r="E1" s="1"/>
      <c r="F1" s="1"/>
    </row>
    <row r="2" ht="30" customHeight="1" spans="1:6" x14ac:dyDescent="0.25">
      <c r="A2" s="2" t="s">
        <v>1</v>
      </c>
      <c r="B2" s="2"/>
      <c r="C2" s="2"/>
      <c r="D2" s="2"/>
      <c r="E2" s="2"/>
      <c r="F2" s="2"/>
    </row>
    <row r="3" ht="16" customHeight="1" spans="1:4" x14ac:dyDescent="0.25">
      <c r="A3" s="3" t="s">
        <v>2</v>
      </c>
      <c r="B3" s="3"/>
      <c r="C3" s="4" t="s">
        <v>3</v>
      </c>
      <c r="D3" s="4"/>
    </row>
    <row r="5" ht="30" customHeight="1" spans="1:6" x14ac:dyDescent="0.25">
      <c r="A5" s="5" t="s">
        <v>4</v>
      </c>
      <c r="B5" s="5" t="s">
        <v>5</v>
      </c>
      <c r="C5" s="5" t="s">
        <v>6</v>
      </c>
      <c r="D5" s="5" t="s">
        <v>7</v>
      </c>
      <c r="E5" s="5" t="s">
        <v>8</v>
      </c>
      <c r="F5" s="5" t="s">
        <v>9</v>
      </c>
    </row>
    <row r="6" spans="1:6" x14ac:dyDescent="0.25">
      <c r="A6" s="6" t="s">
        <v>36</v>
      </c>
      <c r="B6" s="6" t="s">
        <v>37</v>
      </c>
      <c r="C6" s="7">
        <v>40</v>
      </c>
      <c r="D6" s="8">
        <v>0.5</v>
      </c>
      <c r="E6" s="9">
        <f>IF(OR(C6="",D6=""),"",C6*D6)</f>
      </c>
      <c r="F6" s="6"/>
    </row>
    <row r="7" spans="1:6" x14ac:dyDescent="0.25">
      <c r="A7" s="6" t="s">
        <v>38</v>
      </c>
      <c r="B7" s="6" t="s">
        <v>39</v>
      </c>
      <c r="C7" s="7">
        <v>40</v>
      </c>
      <c r="D7" s="8">
        <v>0.85</v>
      </c>
      <c r="E7" s="9">
        <f>IF(OR(C7="",D7=""),"",C7*D7)</f>
      </c>
      <c r="F7" s="6"/>
    </row>
    <row r="8" spans="1:6" x14ac:dyDescent="0.25">
      <c r="A8" s="6" t="s">
        <v>40</v>
      </c>
      <c r="B8" s="6" t="s">
        <v>41</v>
      </c>
      <c r="C8" s="7">
        <v>32</v>
      </c>
      <c r="D8" s="8">
        <v>0.9</v>
      </c>
      <c r="E8" s="9">
        <f>IF(OR(C8="",D8=""),"",C8*D8)</f>
      </c>
      <c r="F8" s="6" t="s">
        <v>42</v>
      </c>
    </row>
    <row r="9" spans="1:6" x14ac:dyDescent="0.25">
      <c r="A9" s="6" t="s">
        <v>43</v>
      </c>
      <c r="B9" s="6" t="s">
        <v>44</v>
      </c>
      <c r="C9" s="7">
        <v>40</v>
      </c>
      <c r="D9" s="8">
        <v>0.8</v>
      </c>
      <c r="E9" s="9">
        <f>IF(OR(C9="",D9=""),"",C9*D9)</f>
      </c>
      <c r="F9" s="6"/>
    </row>
    <row r="10" spans="1:6" x14ac:dyDescent="0.25">
      <c r="A10" s="6" t="s">
        <v>45</v>
      </c>
      <c r="B10" s="6" t="s">
        <v>46</v>
      </c>
      <c r="C10" s="7">
        <v>40</v>
      </c>
      <c r="D10" s="8">
        <v>0.7</v>
      </c>
      <c r="E10" s="9">
        <f>IF(OR(C10="",D10=""),"",C10*D10)</f>
      </c>
      <c r="F10" s="6"/>
    </row>
    <row r="11" spans="1:6" x14ac:dyDescent="0.25">
      <c r="A11" s="6" t="s">
        <v>47</v>
      </c>
      <c r="B11" s="6" t="s">
        <v>48</v>
      </c>
      <c r="C11" s="7">
        <v>20</v>
      </c>
      <c r="D11" s="8">
        <v>1</v>
      </c>
      <c r="E11" s="9">
        <f>IF(OR(C11="",D11=""),"",C11*D11)</f>
      </c>
      <c r="F11" s="6" t="s">
        <v>49</v>
      </c>
    </row>
    <row r="12" spans="1:6" x14ac:dyDescent="0.25">
      <c r="A12" s="6"/>
      <c r="B12" s="6"/>
      <c r="C12" s="7"/>
      <c r="D12" s="8"/>
      <c r="E12" s="9">
        <f>IF(OR(C12="",D12=""),"",C12*D12)</f>
      </c>
      <c r="F12" s="6"/>
    </row>
    <row r="13" spans="1:6" x14ac:dyDescent="0.25">
      <c r="A13" s="6"/>
      <c r="B13" s="6"/>
      <c r="C13" s="7"/>
      <c r="D13" s="8"/>
      <c r="E13" s="9">
        <f>IF(OR(C13="",D13=""),"",C13*D13)</f>
      </c>
      <c r="F13" s="6"/>
    </row>
    <row r="14" spans="1:6" x14ac:dyDescent="0.25">
      <c r="A14" s="6"/>
      <c r="B14" s="6"/>
      <c r="C14" s="7"/>
      <c r="D14" s="8"/>
      <c r="E14" s="9">
        <f>IF(OR(C14="",D14=""),"",C14*D14)</f>
      </c>
      <c r="F14" s="6"/>
    </row>
    <row r="15" spans="1:6" x14ac:dyDescent="0.25">
      <c r="A15" s="6"/>
      <c r="B15" s="6"/>
      <c r="C15" s="7"/>
      <c r="D15" s="8"/>
      <c r="E15" s="9">
        <f>IF(OR(C15="",D15=""),"",C15*D15)</f>
      </c>
      <c r="F15" s="6"/>
    </row>
    <row r="16" spans="1:6" x14ac:dyDescent="0.25">
      <c r="A16" s="6"/>
      <c r="B16" s="6"/>
      <c r="C16" s="7"/>
      <c r="D16" s="8"/>
      <c r="E16" s="9">
        <f>IF(OR(C16="",D16=""),"",C16*D16)</f>
      </c>
      <c r="F16" s="6"/>
    </row>
    <row r="17" spans="1:6" x14ac:dyDescent="0.25">
      <c r="A17" s="6"/>
      <c r="B17" s="6"/>
      <c r="C17" s="7"/>
      <c r="D17" s="8"/>
      <c r="E17" s="9">
        <f>IF(OR(C17="",D17=""),"",C17*D17)</f>
      </c>
      <c r="F17" s="6"/>
    </row>
    <row r="20" spans="1:1" x14ac:dyDescent="0.25">
      <c r="A20" s="10" t="s">
        <v>10</v>
      </c>
    </row>
    <row r="21" ht="30" customHeight="1" spans="1:6" x14ac:dyDescent="0.25">
      <c r="A21" s="5" t="s">
        <v>11</v>
      </c>
      <c r="B21" s="5" t="s">
        <v>12</v>
      </c>
      <c r="C21" s="5" t="s">
        <v>13</v>
      </c>
      <c r="D21" s="5" t="s">
        <v>14</v>
      </c>
      <c r="E21" s="5" t="s">
        <v>15</v>
      </c>
      <c r="F21" s="5" t="s">
        <v>9</v>
      </c>
    </row>
    <row r="22" spans="1:6" x14ac:dyDescent="0.25">
      <c r="A22" s="6" t="s">
        <v>50</v>
      </c>
      <c r="B22" s="6" t="s">
        <v>51</v>
      </c>
      <c r="C22" s="11">
        <v>46314</v>
      </c>
      <c r="D22" s="11">
        <v>46353</v>
      </c>
      <c r="E22" s="9">
        <f>IF(A22="","",SUMIF('Beispiel Planung'!$B$10:$B$141,A22,'Beispiel Planung'!$C$10:$C$141))</f>
      </c>
      <c r="F22" s="6"/>
    </row>
    <row r="23" spans="1:6" x14ac:dyDescent="0.25">
      <c r="A23" s="6" t="s">
        <v>52</v>
      </c>
      <c r="B23" s="6" t="s">
        <v>53</v>
      </c>
      <c r="C23" s="11">
        <v>46328</v>
      </c>
      <c r="D23" s="11">
        <v>46444</v>
      </c>
      <c r="E23" s="9">
        <f>IF(A23="","",SUMIF('Beispiel Planung'!$B$10:$B$141,A23,'Beispiel Planung'!$C$10:$C$141))</f>
      </c>
      <c r="F23" s="6"/>
    </row>
    <row r="24" spans="1:6" x14ac:dyDescent="0.25">
      <c r="A24" s="6" t="s">
        <v>54</v>
      </c>
      <c r="B24" s="6" t="s">
        <v>55</v>
      </c>
      <c r="C24" s="11">
        <v>46314</v>
      </c>
      <c r="D24" s="11">
        <v>46374</v>
      </c>
      <c r="E24" s="9">
        <f>IF(A24="","",SUMIF('Beispiel Planung'!$B$10:$B$141,A24,'Beispiel Planung'!$C$10:$C$141))</f>
      </c>
      <c r="F24" s="6"/>
    </row>
    <row r="25" spans="1:6" x14ac:dyDescent="0.25">
      <c r="A25" s="6" t="s">
        <v>56</v>
      </c>
      <c r="B25" s="6" t="s">
        <v>57</v>
      </c>
      <c r="C25" s="11">
        <v>46398</v>
      </c>
      <c r="D25" s="11">
        <v>46465</v>
      </c>
      <c r="E25" s="9">
        <f>IF(A25="","",SUMIF('Beispiel Planung'!$B$10:$B$141,A25,'Beispiel Planung'!$C$10:$C$141))</f>
      </c>
      <c r="F25" s="6"/>
    </row>
    <row r="26" spans="1:6" x14ac:dyDescent="0.25">
      <c r="A26" s="6" t="s">
        <v>58</v>
      </c>
      <c r="B26" s="6" t="s">
        <v>59</v>
      </c>
      <c r="C26" s="11"/>
      <c r="D26" s="11"/>
      <c r="E26" s="9">
        <f>IF(A26="","",SUMIF('Beispiel Planung'!$B$10:$B$141,A26,'Beispiel Planung'!$C$10:$C$141))</f>
      </c>
      <c r="F26" s="6"/>
    </row>
    <row r="27" spans="1:6" x14ac:dyDescent="0.25">
      <c r="A27" s="6" t="s">
        <v>60</v>
      </c>
      <c r="B27" s="6" t="s">
        <v>59</v>
      </c>
      <c r="C27" s="11"/>
      <c r="D27" s="11"/>
      <c r="E27" s="9">
        <f>IF(A27="","",SUMIF('Beispiel Planung'!$B$10:$B$141,A27,'Beispiel Planung'!$C$10:$C$141))</f>
      </c>
      <c r="F27" s="6"/>
    </row>
    <row r="28" spans="1:6" x14ac:dyDescent="0.25">
      <c r="A28" s="6"/>
      <c r="B28" s="6"/>
      <c r="C28" s="11"/>
      <c r="D28" s="11"/>
      <c r="E28" s="9">
        <f>IF(A28="","",SUMIF('Beispiel Planung'!$B$10:$B$141,A28,'Beispiel Planung'!$C$10:$C$141))</f>
      </c>
      <c r="F28" s="6"/>
    </row>
    <row r="29" spans="1:6" x14ac:dyDescent="0.25">
      <c r="A29" s="6"/>
      <c r="B29" s="6"/>
      <c r="C29" s="11"/>
      <c r="D29" s="11"/>
      <c r="E29" s="9">
        <f>IF(A29="","",SUMIF('Beispiel Planung'!$B$10:$B$141,A29,'Beispiel Planung'!$C$10:$C$141))</f>
      </c>
      <c r="F29" s="6"/>
    </row>
    <row r="30" spans="1:6" x14ac:dyDescent="0.25">
      <c r="A30" s="6"/>
      <c r="B30" s="6"/>
      <c r="C30" s="11"/>
      <c r="D30" s="11"/>
      <c r="E30" s="9">
        <f>IF(A30="","",SUMIF('Beispiel Planung'!$B$10:$B$141,A30,'Beispiel Planung'!$C$10:$C$141))</f>
      </c>
      <c r="F30" s="6"/>
    </row>
    <row r="31" spans="1:6" x14ac:dyDescent="0.25">
      <c r="A31" s="6"/>
      <c r="B31" s="6"/>
      <c r="C31" s="11"/>
      <c r="D31" s="11"/>
      <c r="E31" s="9">
        <f>IF(A31="","",SUMIF('Beispiel Planung'!$B$10:$B$141,A31,'Beispiel Planung'!$C$10:$C$141))</f>
      </c>
      <c r="F31" s="6"/>
    </row>
    <row r="32" spans="1:6" x14ac:dyDescent="0.25">
      <c r="A32" s="6"/>
      <c r="B32" s="6"/>
      <c r="C32" s="11"/>
      <c r="D32" s="11"/>
      <c r="E32" s="9">
        <f>IF(A32="","",SUMIF('Beispiel Planung'!$B$10:$B$141,A32,'Beispiel Planung'!$C$10:$C$141))</f>
      </c>
      <c r="F32" s="6"/>
    </row>
    <row r="33" spans="1:6" x14ac:dyDescent="0.25">
      <c r="A33" s="6"/>
      <c r="B33" s="6"/>
      <c r="C33" s="11"/>
      <c r="D33" s="11"/>
      <c r="E33" s="9">
        <f>IF(A33="","",SUMIF('Beispiel Planung'!$B$10:$B$141,A33,'Beispiel Planung'!$C$10:$C$141))</f>
      </c>
      <c r="F33" s="6"/>
    </row>
    <row r="34" spans="1:6" x14ac:dyDescent="0.25">
      <c r="A34" s="6"/>
      <c r="B34" s="6"/>
      <c r="C34" s="11"/>
      <c r="D34" s="11"/>
      <c r="E34" s="9">
        <f>IF(A34="","",SUMIF('Beispiel Planung'!$B$10:$B$141,A34,'Beispiel Planung'!$C$10:$C$141))</f>
      </c>
      <c r="F34" s="6"/>
    </row>
    <row r="35" spans="1:6" x14ac:dyDescent="0.25">
      <c r="A35" s="6"/>
      <c r="B35" s="6"/>
      <c r="C35" s="11"/>
      <c r="D35" s="11"/>
      <c r="E35" s="9">
        <f>IF(A35="","",SUMIF('Beispiel Planung'!$B$10:$B$141,A35,'Beispiel Planung'!$C$10:$C$141))</f>
      </c>
      <c r="F35" s="6"/>
    </row>
  </sheetData>
  <mergeCells count="4">
    <mergeCell ref="A1:F1"/>
    <mergeCell ref="A2:F2"/>
    <mergeCell ref="A3:B3"/>
    <mergeCell ref="C3:D3"/>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AC163"/>
  <sheetViews>
    <sheetView workbookViewId="0" showGridLines="0">
      <pane xSplit="3" ySplit="8" topLeftCell="D9" activePane="bottomRight" state="frozen"/>
      <selection pane="bottomRight"/>
    </sheetView>
  </sheetViews>
  <sheetFormatPr defaultRowHeight="18" outlineLevelRow="0" outlineLevelCol="0" x14ac:dyDescent="55" customHeight="1"/>
  <cols>
    <col min="1" max="1" width="24" customWidth="1"/>
    <col min="2" max="2" width="30" customWidth="1"/>
    <col min="4" max="29" width="6.2" customWidth="1"/>
  </cols>
  <sheetData>
    <row r="1" ht="30" customHeight="1" spans="1:29" x14ac:dyDescent="0.25">
      <c r="A1" s="1" t="s">
        <v>61</v>
      </c>
      <c r="B1" s="1"/>
      <c r="C1" s="1"/>
      <c r="D1" s="1"/>
      <c r="E1" s="1"/>
      <c r="F1" s="1"/>
      <c r="G1" s="1"/>
      <c r="H1" s="1"/>
      <c r="I1" s="1"/>
      <c r="J1" s="1"/>
      <c r="K1" s="1"/>
      <c r="L1" s="1"/>
      <c r="M1" s="1"/>
      <c r="N1" s="1"/>
      <c r="O1" s="1"/>
      <c r="P1" s="1"/>
      <c r="Q1" s="1"/>
      <c r="R1" s="1"/>
      <c r="S1" s="1"/>
      <c r="T1" s="1"/>
      <c r="U1" s="1"/>
      <c r="V1" s="1"/>
      <c r="W1" s="1"/>
      <c r="X1" s="1"/>
      <c r="Y1" s="1"/>
      <c r="Z1" s="1"/>
      <c r="AA1" s="1"/>
      <c r="AB1" s="1"/>
      <c r="AC1" s="1"/>
    </row>
    <row r="2" ht="30" customHeight="1" spans="1:29" x14ac:dyDescent="0.25">
      <c r="A2" s="2" t="s">
        <v>62</v>
      </c>
      <c r="B2" s="2"/>
      <c r="C2" s="2"/>
      <c r="D2" s="2"/>
      <c r="E2" s="2"/>
      <c r="F2" s="2"/>
      <c r="G2" s="2"/>
      <c r="H2" s="2"/>
      <c r="I2" s="2"/>
      <c r="J2" s="2"/>
      <c r="K2" s="2"/>
      <c r="L2" s="2"/>
      <c r="M2" s="2"/>
      <c r="N2" s="2"/>
      <c r="O2" s="2"/>
      <c r="P2" s="2"/>
      <c r="Q2" s="2"/>
      <c r="R2" s="2"/>
      <c r="S2" s="2"/>
      <c r="T2" s="2"/>
      <c r="U2" s="2"/>
      <c r="V2" s="2"/>
      <c r="W2" s="2"/>
      <c r="X2" s="2"/>
      <c r="Y2" s="2"/>
      <c r="Z2" s="2"/>
      <c r="AA2" s="2"/>
      <c r="AB2" s="2"/>
      <c r="AC2" s="2"/>
    </row>
    <row r="3" ht="16" customHeight="1" spans="1:4" x14ac:dyDescent="0.25">
      <c r="A3" s="3" t="s">
        <v>2</v>
      </c>
      <c r="B3" s="3"/>
      <c r="C3" s="4" t="s">
        <v>3</v>
      </c>
      <c r="D3" s="4"/>
    </row>
    <row r="5" ht="20" customHeight="1" spans="1:19" x14ac:dyDescent="0.25">
      <c r="A5" s="12" t="s">
        <v>18</v>
      </c>
      <c r="B5" s="13">
        <v>46314</v>
      </c>
      <c r="D5" s="12" t="s">
        <v>19</v>
      </c>
      <c r="F5" s="14" t="s">
        <v>20</v>
      </c>
      <c r="G5" s="14"/>
      <c r="I5" s="15" t="s">
        <v>21</v>
      </c>
      <c r="J5" s="15"/>
      <c r="L5" s="16" t="s">
        <v>22</v>
      </c>
      <c r="M5" s="16"/>
      <c r="O5" s="16" t="s">
        <v>23</v>
      </c>
      <c r="P5" s="16"/>
      <c r="Q5" s="16"/>
      <c r="R5" s="16"/>
      <c r="S5" s="16"/>
    </row>
    <row r="7" ht="18" customHeight="1" spans="1:29" x14ac:dyDescent="0.25">
      <c r="A7" s="17" t="s">
        <v>24</v>
      </c>
      <c r="B7" s="17"/>
      <c r="C7" s="17"/>
      <c r="D7" s="18">
        <f>IF(D8="","","KW "&amp;INT((D8-DATE(YEAR(D8-WEEKDAY(D8-1)+4),1,3)+WEEKDAY(DATE(YEAR(D8-WEEKDAY(D8-1)+4),1,3))+5)/7))</f>
      </c>
      <c r="E7" s="18">
        <f>IF(E8="","","KW "&amp;INT((E8-DATE(YEAR(E8-WEEKDAY(E8-1)+4),1,3)+WEEKDAY(DATE(YEAR(E8-WEEKDAY(E8-1)+4),1,3))+5)/7))</f>
      </c>
      <c r="F7" s="18">
        <f>IF(F8="","","KW "&amp;INT((F8-DATE(YEAR(F8-WEEKDAY(F8-1)+4),1,3)+WEEKDAY(DATE(YEAR(F8-WEEKDAY(F8-1)+4),1,3))+5)/7))</f>
      </c>
      <c r="G7" s="18">
        <f>IF(G8="","","KW "&amp;INT((G8-DATE(YEAR(G8-WEEKDAY(G8-1)+4),1,3)+WEEKDAY(DATE(YEAR(G8-WEEKDAY(G8-1)+4),1,3))+5)/7))</f>
      </c>
      <c r="H7" s="18">
        <f>IF(H8="","","KW "&amp;INT((H8-DATE(YEAR(H8-WEEKDAY(H8-1)+4),1,3)+WEEKDAY(DATE(YEAR(H8-WEEKDAY(H8-1)+4),1,3))+5)/7))</f>
      </c>
      <c r="I7" s="18">
        <f>IF(I8="","","KW "&amp;INT((I8-DATE(YEAR(I8-WEEKDAY(I8-1)+4),1,3)+WEEKDAY(DATE(YEAR(I8-WEEKDAY(I8-1)+4),1,3))+5)/7))</f>
      </c>
      <c r="J7" s="18">
        <f>IF(J8="","","KW "&amp;INT((J8-DATE(YEAR(J8-WEEKDAY(J8-1)+4),1,3)+WEEKDAY(DATE(YEAR(J8-WEEKDAY(J8-1)+4),1,3))+5)/7))</f>
      </c>
      <c r="K7" s="18">
        <f>IF(K8="","","KW "&amp;INT((K8-DATE(YEAR(K8-WEEKDAY(K8-1)+4),1,3)+WEEKDAY(DATE(YEAR(K8-WEEKDAY(K8-1)+4),1,3))+5)/7))</f>
      </c>
      <c r="L7" s="18">
        <f>IF(L8="","","KW "&amp;INT((L8-DATE(YEAR(L8-WEEKDAY(L8-1)+4),1,3)+WEEKDAY(DATE(YEAR(L8-WEEKDAY(L8-1)+4),1,3))+5)/7))</f>
      </c>
      <c r="M7" s="18">
        <f>IF(M8="","","KW "&amp;INT((M8-DATE(YEAR(M8-WEEKDAY(M8-1)+4),1,3)+WEEKDAY(DATE(YEAR(M8-WEEKDAY(M8-1)+4),1,3))+5)/7))</f>
      </c>
      <c r="N7" s="18">
        <f>IF(N8="","","KW "&amp;INT((N8-DATE(YEAR(N8-WEEKDAY(N8-1)+4),1,3)+WEEKDAY(DATE(YEAR(N8-WEEKDAY(N8-1)+4),1,3))+5)/7))</f>
      </c>
      <c r="O7" s="18">
        <f>IF(O8="","","KW "&amp;INT((O8-DATE(YEAR(O8-WEEKDAY(O8-1)+4),1,3)+WEEKDAY(DATE(YEAR(O8-WEEKDAY(O8-1)+4),1,3))+5)/7))</f>
      </c>
      <c r="P7" s="18">
        <f>IF(P8="","","KW "&amp;INT((P8-DATE(YEAR(P8-WEEKDAY(P8-1)+4),1,3)+WEEKDAY(DATE(YEAR(P8-WEEKDAY(P8-1)+4),1,3))+5)/7))</f>
      </c>
      <c r="Q7" s="18">
        <f>IF(Q8="","","KW "&amp;INT((Q8-DATE(YEAR(Q8-WEEKDAY(Q8-1)+4),1,3)+WEEKDAY(DATE(YEAR(Q8-WEEKDAY(Q8-1)+4),1,3))+5)/7))</f>
      </c>
      <c r="R7" s="18">
        <f>IF(R8="","","KW "&amp;INT((R8-DATE(YEAR(R8-WEEKDAY(R8-1)+4),1,3)+WEEKDAY(DATE(YEAR(R8-WEEKDAY(R8-1)+4),1,3))+5)/7))</f>
      </c>
      <c r="S7" s="18">
        <f>IF(S8="","","KW "&amp;INT((S8-DATE(YEAR(S8-WEEKDAY(S8-1)+4),1,3)+WEEKDAY(DATE(YEAR(S8-WEEKDAY(S8-1)+4),1,3))+5)/7))</f>
      </c>
      <c r="T7" s="18">
        <f>IF(T8="","","KW "&amp;INT((T8-DATE(YEAR(T8-WEEKDAY(T8-1)+4),1,3)+WEEKDAY(DATE(YEAR(T8-WEEKDAY(T8-1)+4),1,3))+5)/7))</f>
      </c>
      <c r="U7" s="18">
        <f>IF(U8="","","KW "&amp;INT((U8-DATE(YEAR(U8-WEEKDAY(U8-1)+4),1,3)+WEEKDAY(DATE(YEAR(U8-WEEKDAY(U8-1)+4),1,3))+5)/7))</f>
      </c>
      <c r="V7" s="18">
        <f>IF(V8="","","KW "&amp;INT((V8-DATE(YEAR(V8-WEEKDAY(V8-1)+4),1,3)+WEEKDAY(DATE(YEAR(V8-WEEKDAY(V8-1)+4),1,3))+5)/7))</f>
      </c>
      <c r="W7" s="18">
        <f>IF(W8="","","KW "&amp;INT((W8-DATE(YEAR(W8-WEEKDAY(W8-1)+4),1,3)+WEEKDAY(DATE(YEAR(W8-WEEKDAY(W8-1)+4),1,3))+5)/7))</f>
      </c>
      <c r="X7" s="18">
        <f>IF(X8="","","KW "&amp;INT((X8-DATE(YEAR(X8-WEEKDAY(X8-1)+4),1,3)+WEEKDAY(DATE(YEAR(X8-WEEKDAY(X8-1)+4),1,3))+5)/7))</f>
      </c>
      <c r="Y7" s="18">
        <f>IF(Y8="","","KW "&amp;INT((Y8-DATE(YEAR(Y8-WEEKDAY(Y8-1)+4),1,3)+WEEKDAY(DATE(YEAR(Y8-WEEKDAY(Y8-1)+4),1,3))+5)/7))</f>
      </c>
      <c r="Z7" s="18">
        <f>IF(Z8="","","KW "&amp;INT((Z8-DATE(YEAR(Z8-WEEKDAY(Z8-1)+4),1,3)+WEEKDAY(DATE(YEAR(Z8-WEEKDAY(Z8-1)+4),1,3))+5)/7))</f>
      </c>
      <c r="AA7" s="18">
        <f>IF(AA8="","","KW "&amp;INT((AA8-DATE(YEAR(AA8-WEEKDAY(AA8-1)+4),1,3)+WEEKDAY(DATE(YEAR(AA8-WEEKDAY(AA8-1)+4),1,3))+5)/7))</f>
      </c>
      <c r="AB7" s="18">
        <f>IF(AB8="","","KW "&amp;INT((AB8-DATE(YEAR(AB8-WEEKDAY(AB8-1)+4),1,3)+WEEKDAY(DATE(YEAR(AB8-WEEKDAY(AB8-1)+4),1,3))+5)/7))</f>
      </c>
      <c r="AC7" s="18">
        <f>IF(AC8="","","KW "&amp;INT((AC8-DATE(YEAR(AC8-WEEKDAY(AC8-1)+4),1,3)+WEEKDAY(DATE(YEAR(AC8-WEEKDAY(AC8-1)+4),1,3))+5)/7))</f>
      </c>
    </row>
    <row r="8" ht="20" customHeight="1" spans="1:29" x14ac:dyDescent="0.25">
      <c r="A8" s="5" t="s">
        <v>25</v>
      </c>
      <c r="B8" s="5" t="s">
        <v>26</v>
      </c>
      <c r="C8" s="5" t="s">
        <v>27</v>
      </c>
      <c r="D8" s="19">
        <f>IF($B$5="","",$B$5-WEEKDAY($B$5,2)+1)</f>
      </c>
      <c r="E8" s="19">
        <f>IF(D8="","",D8+7)</f>
      </c>
      <c r="F8" s="19">
        <f>IF(E8="","",E8+7)</f>
      </c>
      <c r="G8" s="19">
        <f>IF(F8="","",F8+7)</f>
      </c>
      <c r="H8" s="19">
        <f>IF(G8="","",G8+7)</f>
      </c>
      <c r="I8" s="19">
        <f>IF(H8="","",H8+7)</f>
      </c>
      <c r="J8" s="19">
        <f>IF(I8="","",I8+7)</f>
      </c>
      <c r="K8" s="19">
        <f>IF(J8="","",J8+7)</f>
      </c>
      <c r="L8" s="19">
        <f>IF(K8="","",K8+7)</f>
      </c>
      <c r="M8" s="19">
        <f>IF(L8="","",L8+7)</f>
      </c>
      <c r="N8" s="19">
        <f>IF(M8="","",M8+7)</f>
      </c>
      <c r="O8" s="19">
        <f>IF(N8="","",N8+7)</f>
      </c>
      <c r="P8" s="19">
        <f>IF(O8="","",O8+7)</f>
      </c>
      <c r="Q8" s="19">
        <f>IF(P8="","",P8+7)</f>
      </c>
      <c r="R8" s="19">
        <f>IF(Q8="","",Q8+7)</f>
      </c>
      <c r="S8" s="19">
        <f>IF(R8="","",R8+7)</f>
      </c>
      <c r="T8" s="19">
        <f>IF(S8="","",S8+7)</f>
      </c>
      <c r="U8" s="19">
        <f>IF(T8="","",T8+7)</f>
      </c>
      <c r="V8" s="19">
        <f>IF(U8="","",U8+7)</f>
      </c>
      <c r="W8" s="19">
        <f>IF(V8="","",V8+7)</f>
      </c>
      <c r="X8" s="19">
        <f>IF(W8="","",W8+7)</f>
      </c>
      <c r="Y8" s="19">
        <f>IF(X8="","",X8+7)</f>
      </c>
      <c r="Z8" s="19">
        <f>IF(Y8="","",Y8+7)</f>
      </c>
      <c r="AA8" s="19">
        <f>IF(Z8="","",Z8+7)</f>
      </c>
      <c r="AB8" s="19">
        <f>IF(AA8="","",AA8+7)</f>
      </c>
      <c r="AC8" s="19">
        <f>IF(AB8="","",AB8+7)</f>
      </c>
    </row>
    <row r="10" ht="18" customHeight="1" spans="1:29" x14ac:dyDescent="0.25">
      <c r="A10" s="20">
        <f>IF('Beispiel Team'!$A$6="","Person 1",'Beispiel Team'!$A$6)</f>
      </c>
      <c r="B10" s="21">
        <f>IF('Beispiel Team'!$A$6="","",'Beispiel Team'!$B$6&amp;" · "&amp;TEXT(N('Beispiel Team'!$E$6),"0")&amp;" Std. für Projekte")</f>
      </c>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row>
    <row r="11" ht="16" customHeight="1" spans="2:29" x14ac:dyDescent="0.25">
      <c r="B11" s="6" t="s">
        <v>52</v>
      </c>
      <c r="C11" s="23">
        <f>IF(COUNT(D11:AC11)=0,"",SUM(D11:AC11))</f>
      </c>
      <c r="D11" s="24"/>
      <c r="E11" s="24"/>
      <c r="F11" s="24">
        <v>6</v>
      </c>
      <c r="G11" s="24">
        <v>6</v>
      </c>
      <c r="H11" s="24">
        <v>6</v>
      </c>
      <c r="I11" s="24">
        <v>6</v>
      </c>
      <c r="J11" s="24">
        <v>6</v>
      </c>
      <c r="K11" s="24">
        <v>6</v>
      </c>
      <c r="L11" s="24">
        <v>6</v>
      </c>
      <c r="M11" s="24"/>
      <c r="N11" s="24"/>
      <c r="O11" s="24">
        <v>6</v>
      </c>
      <c r="P11" s="24">
        <v>6</v>
      </c>
      <c r="Q11" s="24">
        <v>6</v>
      </c>
      <c r="R11" s="24">
        <v>6</v>
      </c>
      <c r="S11" s="24">
        <v>6</v>
      </c>
      <c r="T11" s="24">
        <v>6</v>
      </c>
      <c r="U11" s="24">
        <v>6</v>
      </c>
      <c r="V11" s="24">
        <v>6</v>
      </c>
      <c r="W11" s="24"/>
      <c r="X11" s="24"/>
      <c r="Y11" s="24"/>
      <c r="Z11" s="24"/>
      <c r="AA11" s="24"/>
      <c r="AB11" s="24"/>
      <c r="AC11" s="24"/>
    </row>
    <row r="12" ht="16" customHeight="1" spans="2:29" x14ac:dyDescent="0.25">
      <c r="B12" s="6" t="s">
        <v>50</v>
      </c>
      <c r="C12" s="23">
        <f>IF(COUNT(D12:AC12)=0,"",SUM(D12:AC12))</f>
      </c>
      <c r="D12" s="24">
        <v>2</v>
      </c>
      <c r="E12" s="24">
        <v>2</v>
      </c>
      <c r="F12" s="24">
        <v>2</v>
      </c>
      <c r="G12" s="24">
        <v>2</v>
      </c>
      <c r="H12" s="24">
        <v>2</v>
      </c>
      <c r="I12" s="24">
        <v>2</v>
      </c>
      <c r="J12" s="24"/>
      <c r="K12" s="24"/>
      <c r="L12" s="24"/>
      <c r="M12" s="24"/>
      <c r="N12" s="24"/>
      <c r="O12" s="24"/>
      <c r="P12" s="24"/>
      <c r="Q12" s="24"/>
      <c r="R12" s="24"/>
      <c r="S12" s="24"/>
      <c r="T12" s="24"/>
      <c r="U12" s="24"/>
      <c r="V12" s="24"/>
      <c r="W12" s="24"/>
      <c r="X12" s="24"/>
      <c r="Y12" s="24"/>
      <c r="Z12" s="24"/>
      <c r="AA12" s="24"/>
      <c r="AB12" s="24"/>
      <c r="AC12" s="24"/>
    </row>
    <row r="13" ht="16" customHeight="1" spans="2:29" x14ac:dyDescent="0.25">
      <c r="B13" s="6" t="s">
        <v>54</v>
      </c>
      <c r="C13" s="23">
        <f>IF(COUNT(D13:AC13)=0,"",SUM(D13:AC13))</f>
      </c>
      <c r="D13" s="24">
        <v>3</v>
      </c>
      <c r="E13" s="24">
        <v>3</v>
      </c>
      <c r="F13" s="24">
        <v>3</v>
      </c>
      <c r="G13" s="24">
        <v>3</v>
      </c>
      <c r="H13" s="24">
        <v>3</v>
      </c>
      <c r="I13" s="24">
        <v>3</v>
      </c>
      <c r="J13" s="24">
        <v>3</v>
      </c>
      <c r="K13" s="24">
        <v>3</v>
      </c>
      <c r="L13" s="24">
        <v>3</v>
      </c>
      <c r="M13" s="24"/>
      <c r="N13" s="24"/>
      <c r="O13" s="24"/>
      <c r="P13" s="24"/>
      <c r="Q13" s="24"/>
      <c r="R13" s="24"/>
      <c r="S13" s="24"/>
      <c r="T13" s="24"/>
      <c r="U13" s="24"/>
      <c r="V13" s="24"/>
      <c r="W13" s="24"/>
      <c r="X13" s="24"/>
      <c r="Y13" s="24"/>
      <c r="Z13" s="24"/>
      <c r="AA13" s="24"/>
      <c r="AB13" s="24"/>
      <c r="AC13" s="24"/>
    </row>
    <row r="14" ht="16" customHeight="1" spans="2:29" x14ac:dyDescent="0.25">
      <c r="B14" s="6" t="s">
        <v>56</v>
      </c>
      <c r="C14" s="23">
        <f>IF(COUNT(D14:AC14)=0,"",SUM(D14:AC14))</f>
      </c>
      <c r="D14" s="24"/>
      <c r="E14" s="24"/>
      <c r="F14" s="24"/>
      <c r="G14" s="24"/>
      <c r="H14" s="24"/>
      <c r="I14" s="24"/>
      <c r="J14" s="24"/>
      <c r="K14" s="24"/>
      <c r="L14" s="24"/>
      <c r="M14" s="24"/>
      <c r="N14" s="24"/>
      <c r="O14" s="24"/>
      <c r="P14" s="24">
        <v>4</v>
      </c>
      <c r="Q14" s="24">
        <v>4</v>
      </c>
      <c r="R14" s="24">
        <v>4</v>
      </c>
      <c r="S14" s="24">
        <v>4</v>
      </c>
      <c r="T14" s="24">
        <v>4</v>
      </c>
      <c r="U14" s="24">
        <v>4</v>
      </c>
      <c r="V14" s="24">
        <v>4</v>
      </c>
      <c r="W14" s="24">
        <v>4</v>
      </c>
      <c r="X14" s="24">
        <v>4</v>
      </c>
      <c r="Y14" s="24">
        <v>4</v>
      </c>
      <c r="Z14" s="24"/>
      <c r="AA14" s="24"/>
      <c r="AB14" s="24"/>
      <c r="AC14" s="24"/>
    </row>
    <row r="15" ht="16" customHeight="1" spans="2:29" x14ac:dyDescent="0.25">
      <c r="B15" s="6" t="s">
        <v>58</v>
      </c>
      <c r="C15" s="23">
        <f>IF(COUNT(D15:AC15)=0,"",SUM(D15:AC15))</f>
      </c>
      <c r="D15" s="24">
        <v>8</v>
      </c>
      <c r="E15" s="24">
        <v>8</v>
      </c>
      <c r="F15" s="24">
        <v>8</v>
      </c>
      <c r="G15" s="24">
        <v>8</v>
      </c>
      <c r="H15" s="24">
        <v>8</v>
      </c>
      <c r="I15" s="24">
        <v>8</v>
      </c>
      <c r="J15" s="24">
        <v>8</v>
      </c>
      <c r="K15" s="24">
        <v>8</v>
      </c>
      <c r="L15" s="24">
        <v>8</v>
      </c>
      <c r="M15" s="24"/>
      <c r="N15" s="24"/>
      <c r="O15" s="24">
        <v>8</v>
      </c>
      <c r="P15" s="24">
        <v>8</v>
      </c>
      <c r="Q15" s="24">
        <v>8</v>
      </c>
      <c r="R15" s="24">
        <v>8</v>
      </c>
      <c r="S15" s="24">
        <v>8</v>
      </c>
      <c r="T15" s="24">
        <v>8</v>
      </c>
      <c r="U15" s="24">
        <v>8</v>
      </c>
      <c r="V15" s="24">
        <v>8</v>
      </c>
      <c r="W15" s="24">
        <v>12</v>
      </c>
      <c r="X15" s="24">
        <v>12</v>
      </c>
      <c r="Y15" s="24">
        <v>12</v>
      </c>
      <c r="Z15" s="24">
        <v>12</v>
      </c>
      <c r="AA15" s="24">
        <v>12</v>
      </c>
      <c r="AB15" s="24">
        <v>12</v>
      </c>
      <c r="AC15" s="24">
        <v>12</v>
      </c>
    </row>
    <row r="16" ht="16" customHeight="1" spans="2:29" x14ac:dyDescent="0.25">
      <c r="B16" s="6"/>
      <c r="C16" s="23">
        <f>IF(COUNT(D16:AC16)=0,"",SUM(D16:AC16))</f>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row>
    <row r="17" spans="2:29" x14ac:dyDescent="0.25">
      <c r="B17" s="25" t="s">
        <v>28</v>
      </c>
      <c r="C17" s="23">
        <f>IF(COUNT(D17:AC17)=0,"",SUM(D17:AC17))</f>
      </c>
      <c r="D17" s="24"/>
      <c r="E17" s="24"/>
      <c r="F17" s="24"/>
      <c r="G17" s="24"/>
      <c r="H17" s="24"/>
      <c r="I17" s="24"/>
      <c r="J17" s="24"/>
      <c r="K17" s="24"/>
      <c r="L17" s="24"/>
      <c r="M17" s="24">
        <v>40</v>
      </c>
      <c r="N17" s="24">
        <v>40</v>
      </c>
      <c r="O17" s="24"/>
      <c r="P17" s="24"/>
      <c r="Q17" s="24"/>
      <c r="R17" s="24"/>
      <c r="S17" s="24"/>
      <c r="T17" s="24"/>
      <c r="U17" s="24"/>
      <c r="V17" s="24"/>
      <c r="W17" s="24"/>
      <c r="X17" s="24"/>
      <c r="Y17" s="24"/>
      <c r="Z17" s="24">
        <v>8</v>
      </c>
      <c r="AA17" s="24">
        <v>8</v>
      </c>
      <c r="AB17" s="24"/>
      <c r="AC17" s="24"/>
    </row>
    <row r="18" ht="16" customHeight="1" spans="2:29" x14ac:dyDescent="0.25">
      <c r="B18" s="26" t="s">
        <v>29</v>
      </c>
      <c r="C18" s="23">
        <f>IF(COUNT(D18:AC18)=0,"",SUM(D18:AC18))</f>
      </c>
      <c r="D18" s="27">
        <f>IF(OR(NOT('Beispiel Team'!$A$6&lt;&gt;""),N('Beispiel Team'!$C$6)=0),"",MAX(0,('Beispiel Team'!$C$6-N(D17))*N('Beispiel Team'!$D$6)))</f>
      </c>
      <c r="E18" s="27">
        <f>IF(OR(NOT('Beispiel Team'!$A$6&lt;&gt;""),N('Beispiel Team'!$C$6)=0),"",MAX(0,('Beispiel Team'!$C$6-N(E17))*N('Beispiel Team'!$D$6)))</f>
      </c>
      <c r="F18" s="27">
        <f>IF(OR(NOT('Beispiel Team'!$A$6&lt;&gt;""),N('Beispiel Team'!$C$6)=0),"",MAX(0,('Beispiel Team'!$C$6-N(F17))*N('Beispiel Team'!$D$6)))</f>
      </c>
      <c r="G18" s="27">
        <f>IF(OR(NOT('Beispiel Team'!$A$6&lt;&gt;""),N('Beispiel Team'!$C$6)=0),"",MAX(0,('Beispiel Team'!$C$6-N(G17))*N('Beispiel Team'!$D$6)))</f>
      </c>
      <c r="H18" s="27">
        <f>IF(OR(NOT('Beispiel Team'!$A$6&lt;&gt;""),N('Beispiel Team'!$C$6)=0),"",MAX(0,('Beispiel Team'!$C$6-N(H17))*N('Beispiel Team'!$D$6)))</f>
      </c>
      <c r="I18" s="27">
        <f>IF(OR(NOT('Beispiel Team'!$A$6&lt;&gt;""),N('Beispiel Team'!$C$6)=0),"",MAX(0,('Beispiel Team'!$C$6-N(I17))*N('Beispiel Team'!$D$6)))</f>
      </c>
      <c r="J18" s="27">
        <f>IF(OR(NOT('Beispiel Team'!$A$6&lt;&gt;""),N('Beispiel Team'!$C$6)=0),"",MAX(0,('Beispiel Team'!$C$6-N(J17))*N('Beispiel Team'!$D$6)))</f>
      </c>
      <c r="K18" s="27">
        <f>IF(OR(NOT('Beispiel Team'!$A$6&lt;&gt;""),N('Beispiel Team'!$C$6)=0),"",MAX(0,('Beispiel Team'!$C$6-N(K17))*N('Beispiel Team'!$D$6)))</f>
      </c>
      <c r="L18" s="27">
        <f>IF(OR(NOT('Beispiel Team'!$A$6&lt;&gt;""),N('Beispiel Team'!$C$6)=0),"",MAX(0,('Beispiel Team'!$C$6-N(L17))*N('Beispiel Team'!$D$6)))</f>
      </c>
      <c r="M18" s="27">
        <f>IF(OR(NOT('Beispiel Team'!$A$6&lt;&gt;""),N('Beispiel Team'!$C$6)=0),"",MAX(0,('Beispiel Team'!$C$6-N(M17))*N('Beispiel Team'!$D$6)))</f>
      </c>
      <c r="N18" s="27">
        <f>IF(OR(NOT('Beispiel Team'!$A$6&lt;&gt;""),N('Beispiel Team'!$C$6)=0),"",MAX(0,('Beispiel Team'!$C$6-N(N17))*N('Beispiel Team'!$D$6)))</f>
      </c>
      <c r="O18" s="27">
        <f>IF(OR(NOT('Beispiel Team'!$A$6&lt;&gt;""),N('Beispiel Team'!$C$6)=0),"",MAX(0,('Beispiel Team'!$C$6-N(O17))*N('Beispiel Team'!$D$6)))</f>
      </c>
      <c r="P18" s="27">
        <f>IF(OR(NOT('Beispiel Team'!$A$6&lt;&gt;""),N('Beispiel Team'!$C$6)=0),"",MAX(0,('Beispiel Team'!$C$6-N(P17))*N('Beispiel Team'!$D$6)))</f>
      </c>
      <c r="Q18" s="27">
        <f>IF(OR(NOT('Beispiel Team'!$A$6&lt;&gt;""),N('Beispiel Team'!$C$6)=0),"",MAX(0,('Beispiel Team'!$C$6-N(Q17))*N('Beispiel Team'!$D$6)))</f>
      </c>
      <c r="R18" s="27">
        <f>IF(OR(NOT('Beispiel Team'!$A$6&lt;&gt;""),N('Beispiel Team'!$C$6)=0),"",MAX(0,('Beispiel Team'!$C$6-N(R17))*N('Beispiel Team'!$D$6)))</f>
      </c>
      <c r="S18" s="27">
        <f>IF(OR(NOT('Beispiel Team'!$A$6&lt;&gt;""),N('Beispiel Team'!$C$6)=0),"",MAX(0,('Beispiel Team'!$C$6-N(S17))*N('Beispiel Team'!$D$6)))</f>
      </c>
      <c r="T18" s="27">
        <f>IF(OR(NOT('Beispiel Team'!$A$6&lt;&gt;""),N('Beispiel Team'!$C$6)=0),"",MAX(0,('Beispiel Team'!$C$6-N(T17))*N('Beispiel Team'!$D$6)))</f>
      </c>
      <c r="U18" s="27">
        <f>IF(OR(NOT('Beispiel Team'!$A$6&lt;&gt;""),N('Beispiel Team'!$C$6)=0),"",MAX(0,('Beispiel Team'!$C$6-N(U17))*N('Beispiel Team'!$D$6)))</f>
      </c>
      <c r="V18" s="27">
        <f>IF(OR(NOT('Beispiel Team'!$A$6&lt;&gt;""),N('Beispiel Team'!$C$6)=0),"",MAX(0,('Beispiel Team'!$C$6-N(V17))*N('Beispiel Team'!$D$6)))</f>
      </c>
      <c r="W18" s="27">
        <f>IF(OR(NOT('Beispiel Team'!$A$6&lt;&gt;""),N('Beispiel Team'!$C$6)=0),"",MAX(0,('Beispiel Team'!$C$6-N(W17))*N('Beispiel Team'!$D$6)))</f>
      </c>
      <c r="X18" s="27">
        <f>IF(OR(NOT('Beispiel Team'!$A$6&lt;&gt;""),N('Beispiel Team'!$C$6)=0),"",MAX(0,('Beispiel Team'!$C$6-N(X17))*N('Beispiel Team'!$D$6)))</f>
      </c>
      <c r="Y18" s="27">
        <f>IF(OR(NOT('Beispiel Team'!$A$6&lt;&gt;""),N('Beispiel Team'!$C$6)=0),"",MAX(0,('Beispiel Team'!$C$6-N(Y17))*N('Beispiel Team'!$D$6)))</f>
      </c>
      <c r="Z18" s="27">
        <f>IF(OR(NOT('Beispiel Team'!$A$6&lt;&gt;""),N('Beispiel Team'!$C$6)=0),"",MAX(0,('Beispiel Team'!$C$6-N(Z17))*N('Beispiel Team'!$D$6)))</f>
      </c>
      <c r="AA18" s="27">
        <f>IF(OR(NOT('Beispiel Team'!$A$6&lt;&gt;""),N('Beispiel Team'!$C$6)=0),"",MAX(0,('Beispiel Team'!$C$6-N(AA17))*N('Beispiel Team'!$D$6)))</f>
      </c>
      <c r="AB18" s="27">
        <f>IF(OR(NOT('Beispiel Team'!$A$6&lt;&gt;""),N('Beispiel Team'!$C$6)=0),"",MAX(0,('Beispiel Team'!$C$6-N(AB17))*N('Beispiel Team'!$D$6)))</f>
      </c>
      <c r="AC18" s="27">
        <f>IF(OR(NOT('Beispiel Team'!$A$6&lt;&gt;""),N('Beispiel Team'!$C$6)=0),"",MAX(0,('Beispiel Team'!$C$6-N(AC17))*N('Beispiel Team'!$D$6)))</f>
      </c>
    </row>
    <row r="19" ht="16" customHeight="1" spans="2:29" x14ac:dyDescent="0.25">
      <c r="B19" s="26" t="s">
        <v>30</v>
      </c>
      <c r="C19" s="23">
        <f>IF(COUNT(D19:AC19)=0,"",SUM(D19:AC19))</f>
      </c>
      <c r="D19" s="28">
        <f>IF(NOT('Beispiel Team'!$A$6&lt;&gt;""),"",SUM(D11:D16))</f>
      </c>
      <c r="E19" s="28">
        <f>IF(NOT('Beispiel Team'!$A$6&lt;&gt;""),"",SUM(E11:E16))</f>
      </c>
      <c r="F19" s="28">
        <f>IF(NOT('Beispiel Team'!$A$6&lt;&gt;""),"",SUM(F11:F16))</f>
      </c>
      <c r="G19" s="28">
        <f>IF(NOT('Beispiel Team'!$A$6&lt;&gt;""),"",SUM(G11:G16))</f>
      </c>
      <c r="H19" s="28">
        <f>IF(NOT('Beispiel Team'!$A$6&lt;&gt;""),"",SUM(H11:H16))</f>
      </c>
      <c r="I19" s="28">
        <f>IF(NOT('Beispiel Team'!$A$6&lt;&gt;""),"",SUM(I11:I16))</f>
      </c>
      <c r="J19" s="28">
        <f>IF(NOT('Beispiel Team'!$A$6&lt;&gt;""),"",SUM(J11:J16))</f>
      </c>
      <c r="K19" s="28">
        <f>IF(NOT('Beispiel Team'!$A$6&lt;&gt;""),"",SUM(K11:K16))</f>
      </c>
      <c r="L19" s="28">
        <f>IF(NOT('Beispiel Team'!$A$6&lt;&gt;""),"",SUM(L11:L16))</f>
      </c>
      <c r="M19" s="28">
        <f>IF(NOT('Beispiel Team'!$A$6&lt;&gt;""),"",SUM(M11:M16))</f>
      </c>
      <c r="N19" s="28">
        <f>IF(NOT('Beispiel Team'!$A$6&lt;&gt;""),"",SUM(N11:N16))</f>
      </c>
      <c r="O19" s="28">
        <f>IF(NOT('Beispiel Team'!$A$6&lt;&gt;""),"",SUM(O11:O16))</f>
      </c>
      <c r="P19" s="28">
        <f>IF(NOT('Beispiel Team'!$A$6&lt;&gt;""),"",SUM(P11:P16))</f>
      </c>
      <c r="Q19" s="28">
        <f>IF(NOT('Beispiel Team'!$A$6&lt;&gt;""),"",SUM(Q11:Q16))</f>
      </c>
      <c r="R19" s="28">
        <f>IF(NOT('Beispiel Team'!$A$6&lt;&gt;""),"",SUM(R11:R16))</f>
      </c>
      <c r="S19" s="28">
        <f>IF(NOT('Beispiel Team'!$A$6&lt;&gt;""),"",SUM(S11:S16))</f>
      </c>
      <c r="T19" s="28">
        <f>IF(NOT('Beispiel Team'!$A$6&lt;&gt;""),"",SUM(T11:T16))</f>
      </c>
      <c r="U19" s="28">
        <f>IF(NOT('Beispiel Team'!$A$6&lt;&gt;""),"",SUM(U11:U16))</f>
      </c>
      <c r="V19" s="28">
        <f>IF(NOT('Beispiel Team'!$A$6&lt;&gt;""),"",SUM(V11:V16))</f>
      </c>
      <c r="W19" s="28">
        <f>IF(NOT('Beispiel Team'!$A$6&lt;&gt;""),"",SUM(W11:W16))</f>
      </c>
      <c r="X19" s="28">
        <f>IF(NOT('Beispiel Team'!$A$6&lt;&gt;""),"",SUM(X11:X16))</f>
      </c>
      <c r="Y19" s="28">
        <f>IF(NOT('Beispiel Team'!$A$6&lt;&gt;""),"",SUM(Y11:Y16))</f>
      </c>
      <c r="Z19" s="28">
        <f>IF(NOT('Beispiel Team'!$A$6&lt;&gt;""),"",SUM(Z11:Z16))</f>
      </c>
      <c r="AA19" s="28">
        <f>IF(NOT('Beispiel Team'!$A$6&lt;&gt;""),"",SUM(AA11:AA16))</f>
      </c>
      <c r="AB19" s="28">
        <f>IF(NOT('Beispiel Team'!$A$6&lt;&gt;""),"",SUM(AB11:AB16))</f>
      </c>
      <c r="AC19" s="28">
        <f>IF(NOT('Beispiel Team'!$A$6&lt;&gt;""),"",SUM(AC11:AC16))</f>
      </c>
    </row>
    <row r="20" ht="17" customHeight="1" spans="1:29" x14ac:dyDescent="0.25">
      <c r="A20" s="29"/>
      <c r="B20" s="30" t="s">
        <v>31</v>
      </c>
      <c r="C20" s="31">
        <f>IF(N(C18)=0,"",N(C19)/C18)</f>
      </c>
      <c r="D20" s="32">
        <f>IF(D18="","",IF(N(D18)=0,IF(N(D19)&gt;0,"!",""),D19/D18))</f>
      </c>
      <c r="E20" s="32">
        <f>IF(E18="","",IF(N(E18)=0,IF(N(E19)&gt;0,"!",""),E19/E18))</f>
      </c>
      <c r="F20" s="32">
        <f>IF(F18="","",IF(N(F18)=0,IF(N(F19)&gt;0,"!",""),F19/F18))</f>
      </c>
      <c r="G20" s="32">
        <f>IF(G18="","",IF(N(G18)=0,IF(N(G19)&gt;0,"!",""),G19/G18))</f>
      </c>
      <c r="H20" s="32">
        <f>IF(H18="","",IF(N(H18)=0,IF(N(H19)&gt;0,"!",""),H19/H18))</f>
      </c>
      <c r="I20" s="32">
        <f>IF(I18="","",IF(N(I18)=0,IF(N(I19)&gt;0,"!",""),I19/I18))</f>
      </c>
      <c r="J20" s="32">
        <f>IF(J18="","",IF(N(J18)=0,IF(N(J19)&gt;0,"!",""),J19/J18))</f>
      </c>
      <c r="K20" s="32">
        <f>IF(K18="","",IF(N(K18)=0,IF(N(K19)&gt;0,"!",""),K19/K18))</f>
      </c>
      <c r="L20" s="32">
        <f>IF(L18="","",IF(N(L18)=0,IF(N(L19)&gt;0,"!",""),L19/L18))</f>
      </c>
      <c r="M20" s="32">
        <f>IF(M18="","",IF(N(M18)=0,IF(N(M19)&gt;0,"!",""),M19/M18))</f>
      </c>
      <c r="N20" s="32">
        <f>IF(N18="","",IF(N(N18)=0,IF(N(N19)&gt;0,"!",""),N19/N18))</f>
      </c>
      <c r="O20" s="32">
        <f>IF(O18="","",IF(N(O18)=0,IF(N(O19)&gt;0,"!",""),O19/O18))</f>
      </c>
      <c r="P20" s="32">
        <f>IF(P18="","",IF(N(P18)=0,IF(N(P19)&gt;0,"!",""),P19/P18))</f>
      </c>
      <c r="Q20" s="32">
        <f>IF(Q18="","",IF(N(Q18)=0,IF(N(Q19)&gt;0,"!",""),Q19/Q18))</f>
      </c>
      <c r="R20" s="32">
        <f>IF(R18="","",IF(N(R18)=0,IF(N(R19)&gt;0,"!",""),R19/R18))</f>
      </c>
      <c r="S20" s="32">
        <f>IF(S18="","",IF(N(S18)=0,IF(N(S19)&gt;0,"!",""),S19/S18))</f>
      </c>
      <c r="T20" s="32">
        <f>IF(T18="","",IF(N(T18)=0,IF(N(T19)&gt;0,"!",""),T19/T18))</f>
      </c>
      <c r="U20" s="32">
        <f>IF(U18="","",IF(N(U18)=0,IF(N(U19)&gt;0,"!",""),U19/U18))</f>
      </c>
      <c r="V20" s="32">
        <f>IF(V18="","",IF(N(V18)=0,IF(N(V19)&gt;0,"!",""),V19/V18))</f>
      </c>
      <c r="W20" s="32">
        <f>IF(W18="","",IF(N(W18)=0,IF(N(W19)&gt;0,"!",""),W19/W18))</f>
      </c>
      <c r="X20" s="32">
        <f>IF(X18="","",IF(N(X18)=0,IF(N(X19)&gt;0,"!",""),X19/X18))</f>
      </c>
      <c r="Y20" s="32">
        <f>IF(Y18="","",IF(N(Y18)=0,IF(N(Y19)&gt;0,"!",""),Y19/Y18))</f>
      </c>
      <c r="Z20" s="32">
        <f>IF(Z18="","",IF(N(Z18)=0,IF(N(Z19)&gt;0,"!",""),Z19/Z18))</f>
      </c>
      <c r="AA20" s="32">
        <f>IF(AA18="","",IF(N(AA18)=0,IF(N(AA19)&gt;0,"!",""),AA19/AA18))</f>
      </c>
      <c r="AB20" s="32">
        <f>IF(AB18="","",IF(N(AB18)=0,IF(N(AB19)&gt;0,"!",""),AB19/AB18))</f>
      </c>
      <c r="AC20" s="32">
        <f>IF(AC18="","",IF(N(AC18)=0,IF(N(AC19)&gt;0,"!",""),AC19/AC18))</f>
      </c>
    </row>
    <row r="21" ht="18" customHeight="1" spans="1:29" x14ac:dyDescent="0.25">
      <c r="A21" s="20">
        <f>IF('Beispiel Team'!$A$7="","Person 2",'Beispiel Team'!$A$7)</f>
      </c>
      <c r="B21" s="21">
        <f>IF('Beispiel Team'!$A$7="","",'Beispiel Team'!$B$7&amp;" · "&amp;TEXT(N('Beispiel Team'!$E$7),"0")&amp;" Std. für Projekte")</f>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row>
    <row r="22" ht="16" customHeight="1" spans="2:29" x14ac:dyDescent="0.25">
      <c r="B22" s="6" t="s">
        <v>52</v>
      </c>
      <c r="C22" s="23">
        <f>IF(COUNT(D22:AC22)=0,"",SUM(D22:AC22))</f>
      </c>
      <c r="D22" s="24"/>
      <c r="E22" s="24"/>
      <c r="F22" s="24">
        <v>24</v>
      </c>
      <c r="G22" s="24">
        <v>24</v>
      </c>
      <c r="H22" s="24">
        <v>24</v>
      </c>
      <c r="I22" s="24">
        <v>24</v>
      </c>
      <c r="J22" s="24">
        <v>24</v>
      </c>
      <c r="K22" s="24">
        <v>24</v>
      </c>
      <c r="L22" s="24">
        <v>24</v>
      </c>
      <c r="M22" s="24">
        <v>24</v>
      </c>
      <c r="N22" s="24">
        <v>16</v>
      </c>
      <c r="O22" s="24">
        <v>24</v>
      </c>
      <c r="P22" s="24">
        <v>24</v>
      </c>
      <c r="Q22" s="24">
        <v>24</v>
      </c>
      <c r="R22" s="24">
        <v>24</v>
      </c>
      <c r="S22" s="24">
        <v>24</v>
      </c>
      <c r="T22" s="24">
        <v>24</v>
      </c>
      <c r="U22" s="24">
        <v>24</v>
      </c>
      <c r="V22" s="24">
        <v>12</v>
      </c>
      <c r="W22" s="24">
        <v>12</v>
      </c>
      <c r="X22" s="24"/>
      <c r="Y22" s="24"/>
      <c r="Z22" s="24"/>
      <c r="AA22" s="24"/>
      <c r="AB22" s="24"/>
      <c r="AC22" s="24"/>
    </row>
    <row r="23" ht="16" customHeight="1" spans="2:29" x14ac:dyDescent="0.25">
      <c r="B23" s="6" t="s">
        <v>50</v>
      </c>
      <c r="C23" s="23">
        <f>IF(COUNT(D23:AC23)=0,"",SUM(D23:AC23))</f>
      </c>
      <c r="D23" s="24">
        <v>6</v>
      </c>
      <c r="E23" s="24">
        <v>6</v>
      </c>
      <c r="F23" s="24">
        <v>6</v>
      </c>
      <c r="G23" s="24">
        <v>6</v>
      </c>
      <c r="H23" s="24"/>
      <c r="I23" s="24"/>
      <c r="J23" s="24"/>
      <c r="K23" s="24"/>
      <c r="L23" s="24"/>
      <c r="M23" s="24"/>
      <c r="N23" s="24"/>
      <c r="O23" s="24"/>
      <c r="P23" s="24"/>
      <c r="Q23" s="24"/>
      <c r="R23" s="24"/>
      <c r="S23" s="24"/>
      <c r="T23" s="24"/>
      <c r="U23" s="24"/>
      <c r="V23" s="24"/>
      <c r="W23" s="24"/>
      <c r="X23" s="24"/>
      <c r="Y23" s="24"/>
      <c r="Z23" s="24"/>
      <c r="AA23" s="24"/>
      <c r="AB23" s="24"/>
      <c r="AC23" s="24"/>
    </row>
    <row r="24" ht="16" customHeight="1" spans="2:29" x14ac:dyDescent="0.25">
      <c r="B24" s="6" t="s">
        <v>54</v>
      </c>
      <c r="C24" s="23">
        <f>IF(COUNT(D24:AC24)=0,"",SUM(D24:AC24))</f>
      </c>
      <c r="D24" s="24">
        <v>16</v>
      </c>
      <c r="E24" s="24">
        <v>16</v>
      </c>
      <c r="F24" s="24"/>
      <c r="G24" s="24"/>
      <c r="H24" s="24"/>
      <c r="I24" s="24"/>
      <c r="J24" s="24"/>
      <c r="K24" s="24"/>
      <c r="L24" s="24"/>
      <c r="M24" s="24"/>
      <c r="N24" s="24"/>
      <c r="O24" s="24"/>
      <c r="P24" s="24"/>
      <c r="Q24" s="24"/>
      <c r="R24" s="24"/>
      <c r="S24" s="24"/>
      <c r="T24" s="24"/>
      <c r="U24" s="24"/>
      <c r="V24" s="24"/>
      <c r="W24" s="24"/>
      <c r="X24" s="24"/>
      <c r="Y24" s="24"/>
      <c r="Z24" s="24"/>
      <c r="AA24" s="24"/>
      <c r="AB24" s="24"/>
      <c r="AC24" s="24"/>
    </row>
    <row r="25" ht="16" customHeight="1" spans="2:29" x14ac:dyDescent="0.25">
      <c r="B25" s="6" t="s">
        <v>56</v>
      </c>
      <c r="C25" s="23">
        <f>IF(COUNT(D25:AC25)=0,"",SUM(D25:AC25))</f>
      </c>
      <c r="D25" s="24"/>
      <c r="E25" s="24"/>
      <c r="F25" s="24"/>
      <c r="G25" s="24"/>
      <c r="H25" s="24"/>
      <c r="I25" s="24"/>
      <c r="J25" s="24"/>
      <c r="K25" s="24"/>
      <c r="L25" s="24"/>
      <c r="M25" s="24"/>
      <c r="N25" s="24"/>
      <c r="O25" s="24"/>
      <c r="P25" s="24">
        <v>10</v>
      </c>
      <c r="Q25" s="24">
        <v>10</v>
      </c>
      <c r="R25" s="24">
        <v>10</v>
      </c>
      <c r="S25" s="24">
        <v>10</v>
      </c>
      <c r="T25" s="24">
        <v>10</v>
      </c>
      <c r="U25" s="24">
        <v>10</v>
      </c>
      <c r="V25" s="24">
        <v>10</v>
      </c>
      <c r="W25" s="24">
        <v>10</v>
      </c>
      <c r="X25" s="24">
        <v>10</v>
      </c>
      <c r="Y25" s="24">
        <v>10</v>
      </c>
      <c r="Z25" s="24"/>
      <c r="AA25" s="24"/>
      <c r="AB25" s="24"/>
      <c r="AC25" s="24"/>
    </row>
    <row r="26" ht="16" customHeight="1" spans="2:29" x14ac:dyDescent="0.25">
      <c r="B26" s="6" t="s">
        <v>58</v>
      </c>
      <c r="C26" s="23">
        <f>IF(COUNT(D26:AC26)=0,"",SUM(D26:AC26))</f>
      </c>
      <c r="D26" s="24"/>
      <c r="E26" s="24"/>
      <c r="F26" s="24"/>
      <c r="G26" s="24"/>
      <c r="H26" s="24">
        <v>4</v>
      </c>
      <c r="I26" s="24">
        <v>4</v>
      </c>
      <c r="J26" s="24">
        <v>4</v>
      </c>
      <c r="K26" s="24">
        <v>4</v>
      </c>
      <c r="L26" s="24">
        <v>4</v>
      </c>
      <c r="M26" s="24"/>
      <c r="N26" s="24"/>
      <c r="O26" s="24">
        <v>4</v>
      </c>
      <c r="P26" s="24"/>
      <c r="Q26" s="24"/>
      <c r="R26" s="24"/>
      <c r="S26" s="24"/>
      <c r="T26" s="24"/>
      <c r="U26" s="24"/>
      <c r="V26" s="24">
        <v>4</v>
      </c>
      <c r="W26" s="24">
        <v>4</v>
      </c>
      <c r="X26" s="24">
        <v>4</v>
      </c>
      <c r="Y26" s="24">
        <v>4</v>
      </c>
      <c r="Z26" s="24">
        <v>4</v>
      </c>
      <c r="AA26" s="24"/>
      <c r="AB26" s="24">
        <v>4</v>
      </c>
      <c r="AC26" s="24">
        <v>4</v>
      </c>
    </row>
    <row r="27" ht="16" customHeight="1" spans="2:29" x14ac:dyDescent="0.25">
      <c r="B27" s="6" t="s">
        <v>60</v>
      </c>
      <c r="C27" s="23">
        <f>IF(COUNT(D27:AC27)=0,"",SUM(D27:AC27))</f>
      </c>
      <c r="D27" s="24"/>
      <c r="E27" s="24"/>
      <c r="F27" s="24"/>
      <c r="G27" s="24"/>
      <c r="H27" s="24"/>
      <c r="I27" s="24"/>
      <c r="J27" s="24"/>
      <c r="K27" s="24"/>
      <c r="L27" s="24"/>
      <c r="M27" s="24"/>
      <c r="N27" s="24"/>
      <c r="O27" s="24"/>
      <c r="P27" s="24"/>
      <c r="Q27" s="24"/>
      <c r="R27" s="24"/>
      <c r="S27" s="24"/>
      <c r="T27" s="24"/>
      <c r="U27" s="24"/>
      <c r="V27" s="24"/>
      <c r="W27" s="24"/>
      <c r="X27" s="24">
        <v>8</v>
      </c>
      <c r="Y27" s="24">
        <v>8</v>
      </c>
      <c r="Z27" s="24">
        <v>8</v>
      </c>
      <c r="AA27" s="24"/>
      <c r="AB27" s="24">
        <v>8</v>
      </c>
      <c r="AC27" s="24">
        <v>8</v>
      </c>
    </row>
    <row r="28" spans="2:29" x14ac:dyDescent="0.25">
      <c r="B28" s="25" t="s">
        <v>28</v>
      </c>
      <c r="C28" s="23">
        <f>IF(COUNT(D28:AC28)=0,"",SUM(D28:AC28))</f>
      </c>
      <c r="D28" s="24"/>
      <c r="E28" s="24"/>
      <c r="F28" s="24"/>
      <c r="G28" s="24">
        <v>40</v>
      </c>
      <c r="H28" s="24"/>
      <c r="I28" s="24"/>
      <c r="J28" s="24"/>
      <c r="K28" s="24"/>
      <c r="L28" s="24"/>
      <c r="M28" s="24">
        <v>8</v>
      </c>
      <c r="N28" s="24">
        <v>8</v>
      </c>
      <c r="O28" s="24"/>
      <c r="P28" s="24"/>
      <c r="Q28" s="24"/>
      <c r="R28" s="24"/>
      <c r="S28" s="24"/>
      <c r="T28" s="24"/>
      <c r="U28" s="24"/>
      <c r="V28" s="24"/>
      <c r="W28" s="24"/>
      <c r="X28" s="24"/>
      <c r="Y28" s="24"/>
      <c r="Z28" s="24">
        <v>8</v>
      </c>
      <c r="AA28" s="24">
        <v>40</v>
      </c>
      <c r="AB28" s="24"/>
      <c r="AC28" s="24"/>
    </row>
    <row r="29" ht="16" customHeight="1" spans="2:29" x14ac:dyDescent="0.25">
      <c r="B29" s="26" t="s">
        <v>29</v>
      </c>
      <c r="C29" s="23">
        <f>IF(COUNT(D29:AC29)=0,"",SUM(D29:AC29))</f>
      </c>
      <c r="D29" s="27">
        <f>IF(OR(NOT('Beispiel Team'!$A$7&lt;&gt;""),N('Beispiel Team'!$C$7)=0),"",MAX(0,('Beispiel Team'!$C$7-N(D28))*N('Beispiel Team'!$D$7)))</f>
      </c>
      <c r="E29" s="27">
        <f>IF(OR(NOT('Beispiel Team'!$A$7&lt;&gt;""),N('Beispiel Team'!$C$7)=0),"",MAX(0,('Beispiel Team'!$C$7-N(E28))*N('Beispiel Team'!$D$7)))</f>
      </c>
      <c r="F29" s="27">
        <f>IF(OR(NOT('Beispiel Team'!$A$7&lt;&gt;""),N('Beispiel Team'!$C$7)=0),"",MAX(0,('Beispiel Team'!$C$7-N(F28))*N('Beispiel Team'!$D$7)))</f>
      </c>
      <c r="G29" s="27">
        <f>IF(OR(NOT('Beispiel Team'!$A$7&lt;&gt;""),N('Beispiel Team'!$C$7)=0),"",MAX(0,('Beispiel Team'!$C$7-N(G28))*N('Beispiel Team'!$D$7)))</f>
      </c>
      <c r="H29" s="27">
        <f>IF(OR(NOT('Beispiel Team'!$A$7&lt;&gt;""),N('Beispiel Team'!$C$7)=0),"",MAX(0,('Beispiel Team'!$C$7-N(H28))*N('Beispiel Team'!$D$7)))</f>
      </c>
      <c r="I29" s="27">
        <f>IF(OR(NOT('Beispiel Team'!$A$7&lt;&gt;""),N('Beispiel Team'!$C$7)=0),"",MAX(0,('Beispiel Team'!$C$7-N(I28))*N('Beispiel Team'!$D$7)))</f>
      </c>
      <c r="J29" s="27">
        <f>IF(OR(NOT('Beispiel Team'!$A$7&lt;&gt;""),N('Beispiel Team'!$C$7)=0),"",MAX(0,('Beispiel Team'!$C$7-N(J28))*N('Beispiel Team'!$D$7)))</f>
      </c>
      <c r="K29" s="27">
        <f>IF(OR(NOT('Beispiel Team'!$A$7&lt;&gt;""),N('Beispiel Team'!$C$7)=0),"",MAX(0,('Beispiel Team'!$C$7-N(K28))*N('Beispiel Team'!$D$7)))</f>
      </c>
      <c r="L29" s="27">
        <f>IF(OR(NOT('Beispiel Team'!$A$7&lt;&gt;""),N('Beispiel Team'!$C$7)=0),"",MAX(0,('Beispiel Team'!$C$7-N(L28))*N('Beispiel Team'!$D$7)))</f>
      </c>
      <c r="M29" s="27">
        <f>IF(OR(NOT('Beispiel Team'!$A$7&lt;&gt;""),N('Beispiel Team'!$C$7)=0),"",MAX(0,('Beispiel Team'!$C$7-N(M28))*N('Beispiel Team'!$D$7)))</f>
      </c>
      <c r="N29" s="27">
        <f>IF(OR(NOT('Beispiel Team'!$A$7&lt;&gt;""),N('Beispiel Team'!$C$7)=0),"",MAX(0,('Beispiel Team'!$C$7-N(N28))*N('Beispiel Team'!$D$7)))</f>
      </c>
      <c r="O29" s="27">
        <f>IF(OR(NOT('Beispiel Team'!$A$7&lt;&gt;""),N('Beispiel Team'!$C$7)=0),"",MAX(0,('Beispiel Team'!$C$7-N(O28))*N('Beispiel Team'!$D$7)))</f>
      </c>
      <c r="P29" s="27">
        <f>IF(OR(NOT('Beispiel Team'!$A$7&lt;&gt;""),N('Beispiel Team'!$C$7)=0),"",MAX(0,('Beispiel Team'!$C$7-N(P28))*N('Beispiel Team'!$D$7)))</f>
      </c>
      <c r="Q29" s="27">
        <f>IF(OR(NOT('Beispiel Team'!$A$7&lt;&gt;""),N('Beispiel Team'!$C$7)=0),"",MAX(0,('Beispiel Team'!$C$7-N(Q28))*N('Beispiel Team'!$D$7)))</f>
      </c>
      <c r="R29" s="27">
        <f>IF(OR(NOT('Beispiel Team'!$A$7&lt;&gt;""),N('Beispiel Team'!$C$7)=0),"",MAX(0,('Beispiel Team'!$C$7-N(R28))*N('Beispiel Team'!$D$7)))</f>
      </c>
      <c r="S29" s="27">
        <f>IF(OR(NOT('Beispiel Team'!$A$7&lt;&gt;""),N('Beispiel Team'!$C$7)=0),"",MAX(0,('Beispiel Team'!$C$7-N(S28))*N('Beispiel Team'!$D$7)))</f>
      </c>
      <c r="T29" s="27">
        <f>IF(OR(NOT('Beispiel Team'!$A$7&lt;&gt;""),N('Beispiel Team'!$C$7)=0),"",MAX(0,('Beispiel Team'!$C$7-N(T28))*N('Beispiel Team'!$D$7)))</f>
      </c>
      <c r="U29" s="27">
        <f>IF(OR(NOT('Beispiel Team'!$A$7&lt;&gt;""),N('Beispiel Team'!$C$7)=0),"",MAX(0,('Beispiel Team'!$C$7-N(U28))*N('Beispiel Team'!$D$7)))</f>
      </c>
      <c r="V29" s="27">
        <f>IF(OR(NOT('Beispiel Team'!$A$7&lt;&gt;""),N('Beispiel Team'!$C$7)=0),"",MAX(0,('Beispiel Team'!$C$7-N(V28))*N('Beispiel Team'!$D$7)))</f>
      </c>
      <c r="W29" s="27">
        <f>IF(OR(NOT('Beispiel Team'!$A$7&lt;&gt;""),N('Beispiel Team'!$C$7)=0),"",MAX(0,('Beispiel Team'!$C$7-N(W28))*N('Beispiel Team'!$D$7)))</f>
      </c>
      <c r="X29" s="27">
        <f>IF(OR(NOT('Beispiel Team'!$A$7&lt;&gt;""),N('Beispiel Team'!$C$7)=0),"",MAX(0,('Beispiel Team'!$C$7-N(X28))*N('Beispiel Team'!$D$7)))</f>
      </c>
      <c r="Y29" s="27">
        <f>IF(OR(NOT('Beispiel Team'!$A$7&lt;&gt;""),N('Beispiel Team'!$C$7)=0),"",MAX(0,('Beispiel Team'!$C$7-N(Y28))*N('Beispiel Team'!$D$7)))</f>
      </c>
      <c r="Z29" s="27">
        <f>IF(OR(NOT('Beispiel Team'!$A$7&lt;&gt;""),N('Beispiel Team'!$C$7)=0),"",MAX(0,('Beispiel Team'!$C$7-N(Z28))*N('Beispiel Team'!$D$7)))</f>
      </c>
      <c r="AA29" s="27">
        <f>IF(OR(NOT('Beispiel Team'!$A$7&lt;&gt;""),N('Beispiel Team'!$C$7)=0),"",MAX(0,('Beispiel Team'!$C$7-N(AA28))*N('Beispiel Team'!$D$7)))</f>
      </c>
      <c r="AB29" s="27">
        <f>IF(OR(NOT('Beispiel Team'!$A$7&lt;&gt;""),N('Beispiel Team'!$C$7)=0),"",MAX(0,('Beispiel Team'!$C$7-N(AB28))*N('Beispiel Team'!$D$7)))</f>
      </c>
      <c r="AC29" s="27">
        <f>IF(OR(NOT('Beispiel Team'!$A$7&lt;&gt;""),N('Beispiel Team'!$C$7)=0),"",MAX(0,('Beispiel Team'!$C$7-N(AC28))*N('Beispiel Team'!$D$7)))</f>
      </c>
    </row>
    <row r="30" ht="16" customHeight="1" spans="2:29" x14ac:dyDescent="0.25">
      <c r="B30" s="26" t="s">
        <v>30</v>
      </c>
      <c r="C30" s="23">
        <f>IF(COUNT(D30:AC30)=0,"",SUM(D30:AC30))</f>
      </c>
      <c r="D30" s="28">
        <f>IF(NOT('Beispiel Team'!$A$7&lt;&gt;""),"",SUM(D22:D27))</f>
      </c>
      <c r="E30" s="28">
        <f>IF(NOT('Beispiel Team'!$A$7&lt;&gt;""),"",SUM(E22:E27))</f>
      </c>
      <c r="F30" s="28">
        <f>IF(NOT('Beispiel Team'!$A$7&lt;&gt;""),"",SUM(F22:F27))</f>
      </c>
      <c r="G30" s="28">
        <f>IF(NOT('Beispiel Team'!$A$7&lt;&gt;""),"",SUM(G22:G27))</f>
      </c>
      <c r="H30" s="28">
        <f>IF(NOT('Beispiel Team'!$A$7&lt;&gt;""),"",SUM(H22:H27))</f>
      </c>
      <c r="I30" s="28">
        <f>IF(NOT('Beispiel Team'!$A$7&lt;&gt;""),"",SUM(I22:I27))</f>
      </c>
      <c r="J30" s="28">
        <f>IF(NOT('Beispiel Team'!$A$7&lt;&gt;""),"",SUM(J22:J27))</f>
      </c>
      <c r="K30" s="28">
        <f>IF(NOT('Beispiel Team'!$A$7&lt;&gt;""),"",SUM(K22:K27))</f>
      </c>
      <c r="L30" s="28">
        <f>IF(NOT('Beispiel Team'!$A$7&lt;&gt;""),"",SUM(L22:L27))</f>
      </c>
      <c r="M30" s="28">
        <f>IF(NOT('Beispiel Team'!$A$7&lt;&gt;""),"",SUM(M22:M27))</f>
      </c>
      <c r="N30" s="28">
        <f>IF(NOT('Beispiel Team'!$A$7&lt;&gt;""),"",SUM(N22:N27))</f>
      </c>
      <c r="O30" s="28">
        <f>IF(NOT('Beispiel Team'!$A$7&lt;&gt;""),"",SUM(O22:O27))</f>
      </c>
      <c r="P30" s="28">
        <f>IF(NOT('Beispiel Team'!$A$7&lt;&gt;""),"",SUM(P22:P27))</f>
      </c>
      <c r="Q30" s="28">
        <f>IF(NOT('Beispiel Team'!$A$7&lt;&gt;""),"",SUM(Q22:Q27))</f>
      </c>
      <c r="R30" s="28">
        <f>IF(NOT('Beispiel Team'!$A$7&lt;&gt;""),"",SUM(R22:R27))</f>
      </c>
      <c r="S30" s="28">
        <f>IF(NOT('Beispiel Team'!$A$7&lt;&gt;""),"",SUM(S22:S27))</f>
      </c>
      <c r="T30" s="28">
        <f>IF(NOT('Beispiel Team'!$A$7&lt;&gt;""),"",SUM(T22:T27))</f>
      </c>
      <c r="U30" s="28">
        <f>IF(NOT('Beispiel Team'!$A$7&lt;&gt;""),"",SUM(U22:U27))</f>
      </c>
      <c r="V30" s="28">
        <f>IF(NOT('Beispiel Team'!$A$7&lt;&gt;""),"",SUM(V22:V27))</f>
      </c>
      <c r="W30" s="28">
        <f>IF(NOT('Beispiel Team'!$A$7&lt;&gt;""),"",SUM(W22:W27))</f>
      </c>
      <c r="X30" s="28">
        <f>IF(NOT('Beispiel Team'!$A$7&lt;&gt;""),"",SUM(X22:X27))</f>
      </c>
      <c r="Y30" s="28">
        <f>IF(NOT('Beispiel Team'!$A$7&lt;&gt;""),"",SUM(Y22:Y27))</f>
      </c>
      <c r="Z30" s="28">
        <f>IF(NOT('Beispiel Team'!$A$7&lt;&gt;""),"",SUM(Z22:Z27))</f>
      </c>
      <c r="AA30" s="28">
        <f>IF(NOT('Beispiel Team'!$A$7&lt;&gt;""),"",SUM(AA22:AA27))</f>
      </c>
      <c r="AB30" s="28">
        <f>IF(NOT('Beispiel Team'!$A$7&lt;&gt;""),"",SUM(AB22:AB27))</f>
      </c>
      <c r="AC30" s="28">
        <f>IF(NOT('Beispiel Team'!$A$7&lt;&gt;""),"",SUM(AC22:AC27))</f>
      </c>
    </row>
    <row r="31" ht="17" customHeight="1" spans="1:29" x14ac:dyDescent="0.25">
      <c r="A31" s="29"/>
      <c r="B31" s="30" t="s">
        <v>31</v>
      </c>
      <c r="C31" s="31">
        <f>IF(N(C29)=0,"",N(C30)/C29)</f>
      </c>
      <c r="D31" s="32">
        <f>IF(D29="","",IF(N(D29)=0,IF(N(D30)&gt;0,"!",""),D30/D29))</f>
      </c>
      <c r="E31" s="32">
        <f>IF(E29="","",IF(N(E29)=0,IF(N(E30)&gt;0,"!",""),E30/E29))</f>
      </c>
      <c r="F31" s="32">
        <f>IF(F29="","",IF(N(F29)=0,IF(N(F30)&gt;0,"!",""),F30/F29))</f>
      </c>
      <c r="G31" s="32">
        <f>IF(G29="","",IF(N(G29)=0,IF(N(G30)&gt;0,"!",""),G30/G29))</f>
      </c>
      <c r="H31" s="32">
        <f>IF(H29="","",IF(N(H29)=0,IF(N(H30)&gt;0,"!",""),H30/H29))</f>
      </c>
      <c r="I31" s="32">
        <f>IF(I29="","",IF(N(I29)=0,IF(N(I30)&gt;0,"!",""),I30/I29))</f>
      </c>
      <c r="J31" s="32">
        <f>IF(J29="","",IF(N(J29)=0,IF(N(J30)&gt;0,"!",""),J30/J29))</f>
      </c>
      <c r="K31" s="32">
        <f>IF(K29="","",IF(N(K29)=0,IF(N(K30)&gt;0,"!",""),K30/K29))</f>
      </c>
      <c r="L31" s="32">
        <f>IF(L29="","",IF(N(L29)=0,IF(N(L30)&gt;0,"!",""),L30/L29))</f>
      </c>
      <c r="M31" s="32">
        <f>IF(M29="","",IF(N(M29)=0,IF(N(M30)&gt;0,"!",""),M30/M29))</f>
      </c>
      <c r="N31" s="32">
        <f>IF(N29="","",IF(N(N29)=0,IF(N(N30)&gt;0,"!",""),N30/N29))</f>
      </c>
      <c r="O31" s="32">
        <f>IF(O29="","",IF(N(O29)=0,IF(N(O30)&gt;0,"!",""),O30/O29))</f>
      </c>
      <c r="P31" s="32">
        <f>IF(P29="","",IF(N(P29)=0,IF(N(P30)&gt;0,"!",""),P30/P29))</f>
      </c>
      <c r="Q31" s="32">
        <f>IF(Q29="","",IF(N(Q29)=0,IF(N(Q30)&gt;0,"!",""),Q30/Q29))</f>
      </c>
      <c r="R31" s="32">
        <f>IF(R29="","",IF(N(R29)=0,IF(N(R30)&gt;0,"!",""),R30/R29))</f>
      </c>
      <c r="S31" s="32">
        <f>IF(S29="","",IF(N(S29)=0,IF(N(S30)&gt;0,"!",""),S30/S29))</f>
      </c>
      <c r="T31" s="32">
        <f>IF(T29="","",IF(N(T29)=0,IF(N(T30)&gt;0,"!",""),T30/T29))</f>
      </c>
      <c r="U31" s="32">
        <f>IF(U29="","",IF(N(U29)=0,IF(N(U30)&gt;0,"!",""),U30/U29))</f>
      </c>
      <c r="V31" s="32">
        <f>IF(V29="","",IF(N(V29)=0,IF(N(V30)&gt;0,"!",""),V30/V29))</f>
      </c>
      <c r="W31" s="32">
        <f>IF(W29="","",IF(N(W29)=0,IF(N(W30)&gt;0,"!",""),W30/W29))</f>
      </c>
      <c r="X31" s="32">
        <f>IF(X29="","",IF(N(X29)=0,IF(N(X30)&gt;0,"!",""),X30/X29))</f>
      </c>
      <c r="Y31" s="32">
        <f>IF(Y29="","",IF(N(Y29)=0,IF(N(Y30)&gt;0,"!",""),Y30/Y29))</f>
      </c>
      <c r="Z31" s="32">
        <f>IF(Z29="","",IF(N(Z29)=0,IF(N(Z30)&gt;0,"!",""),Z30/Z29))</f>
      </c>
      <c r="AA31" s="32">
        <f>IF(AA29="","",IF(N(AA29)=0,IF(N(AA30)&gt;0,"!",""),AA30/AA29))</f>
      </c>
      <c r="AB31" s="32">
        <f>IF(AB29="","",IF(N(AB29)=0,IF(N(AB30)&gt;0,"!",""),AB30/AB29))</f>
      </c>
      <c r="AC31" s="32">
        <f>IF(AC29="","",IF(N(AC29)=0,IF(N(AC30)&gt;0,"!",""),AC30/AC29))</f>
      </c>
    </row>
    <row r="32" ht="18" customHeight="1" spans="1:29" x14ac:dyDescent="0.25">
      <c r="A32" s="20">
        <f>IF('Beispiel Team'!$A$8="","Person 3",'Beispiel Team'!$A$8)</f>
      </c>
      <c r="B32" s="21">
        <f>IF('Beispiel Team'!$A$8="","",'Beispiel Team'!$B$8&amp;" · "&amp;TEXT(N('Beispiel Team'!$E$8),"0")&amp;" Std. für Projekte")</f>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row>
    <row r="33" ht="16" customHeight="1" spans="2:29" x14ac:dyDescent="0.25">
      <c r="B33" s="6" t="s">
        <v>52</v>
      </c>
      <c r="C33" s="23">
        <f>IF(COUNT(D33:AC33)=0,"",SUM(D33:AC33))</f>
      </c>
      <c r="D33" s="24">
        <v>16</v>
      </c>
      <c r="E33" s="24">
        <v>16</v>
      </c>
      <c r="F33" s="24">
        <v>16</v>
      </c>
      <c r="G33" s="24">
        <v>16</v>
      </c>
      <c r="H33" s="24">
        <v>16</v>
      </c>
      <c r="I33" s="24">
        <v>16</v>
      </c>
      <c r="J33" s="24">
        <v>20</v>
      </c>
      <c r="K33" s="24">
        <v>20</v>
      </c>
      <c r="L33" s="24">
        <v>20</v>
      </c>
      <c r="M33" s="24"/>
      <c r="N33" s="24"/>
      <c r="O33" s="24">
        <v>16</v>
      </c>
      <c r="P33" s="24">
        <v>16</v>
      </c>
      <c r="Q33" s="24">
        <v>16</v>
      </c>
      <c r="R33" s="24">
        <v>16</v>
      </c>
      <c r="S33" s="24">
        <v>16</v>
      </c>
      <c r="T33" s="24">
        <v>16</v>
      </c>
      <c r="U33" s="24">
        <v>16</v>
      </c>
      <c r="V33" s="24"/>
      <c r="W33" s="24"/>
      <c r="X33" s="24"/>
      <c r="Y33" s="24"/>
      <c r="Z33" s="24"/>
      <c r="AA33" s="24"/>
      <c r="AB33" s="24"/>
      <c r="AC33" s="24"/>
    </row>
    <row r="34" ht="16" customHeight="1" spans="2:29" x14ac:dyDescent="0.25">
      <c r="B34" s="6" t="s">
        <v>50</v>
      </c>
      <c r="C34" s="23">
        <f>IF(COUNT(D34:AC34)=0,"",SUM(D34:AC34))</f>
      </c>
      <c r="D34" s="24">
        <v>8</v>
      </c>
      <c r="E34" s="24">
        <v>8</v>
      </c>
      <c r="F34" s="24"/>
      <c r="G34" s="24"/>
      <c r="H34" s="24"/>
      <c r="I34" s="24"/>
      <c r="J34" s="24"/>
      <c r="K34" s="24"/>
      <c r="L34" s="24"/>
      <c r="M34" s="24"/>
      <c r="N34" s="24"/>
      <c r="O34" s="24"/>
      <c r="P34" s="24"/>
      <c r="Q34" s="24"/>
      <c r="R34" s="24"/>
      <c r="S34" s="24"/>
      <c r="T34" s="24"/>
      <c r="U34" s="24"/>
      <c r="V34" s="24"/>
      <c r="W34" s="24"/>
      <c r="X34" s="24"/>
      <c r="Y34" s="24"/>
      <c r="Z34" s="24"/>
      <c r="AA34" s="24"/>
      <c r="AB34" s="24"/>
      <c r="AC34" s="24"/>
    </row>
    <row r="35" ht="16" customHeight="1" spans="2:29" x14ac:dyDescent="0.25">
      <c r="B35" s="6" t="s">
        <v>56</v>
      </c>
      <c r="C35" s="23">
        <f>IF(COUNT(D35:AC35)=0,"",SUM(D35:AC35))</f>
      </c>
      <c r="D35" s="24"/>
      <c r="E35" s="24"/>
      <c r="F35" s="24"/>
      <c r="G35" s="24"/>
      <c r="H35" s="24"/>
      <c r="I35" s="24"/>
      <c r="J35" s="24"/>
      <c r="K35" s="24"/>
      <c r="L35" s="24"/>
      <c r="M35" s="24"/>
      <c r="N35" s="24"/>
      <c r="O35" s="24"/>
      <c r="P35" s="24"/>
      <c r="Q35" s="24"/>
      <c r="R35" s="24">
        <v>12</v>
      </c>
      <c r="S35" s="24">
        <v>12</v>
      </c>
      <c r="T35" s="24">
        <v>12</v>
      </c>
      <c r="U35" s="24">
        <v>12</v>
      </c>
      <c r="V35" s="24">
        <v>12</v>
      </c>
      <c r="W35" s="24">
        <v>12</v>
      </c>
      <c r="X35" s="24">
        <v>12</v>
      </c>
      <c r="Y35" s="24">
        <v>12</v>
      </c>
      <c r="Z35" s="24"/>
      <c r="AA35" s="24"/>
      <c r="AB35" s="24"/>
      <c r="AC35" s="24"/>
    </row>
    <row r="36" ht="16" customHeight="1" spans="2:29" x14ac:dyDescent="0.25">
      <c r="B36" s="6" t="s">
        <v>60</v>
      </c>
      <c r="C36" s="23">
        <f>IF(COUNT(D36:AC36)=0,"",SUM(D36:AC36))</f>
      </c>
      <c r="D36" s="24">
        <v>4</v>
      </c>
      <c r="E36" s="24">
        <v>4</v>
      </c>
      <c r="F36" s="24">
        <v>4</v>
      </c>
      <c r="G36" s="24">
        <v>4</v>
      </c>
      <c r="H36" s="24">
        <v>4</v>
      </c>
      <c r="I36" s="24">
        <v>4</v>
      </c>
      <c r="J36" s="24">
        <v>4</v>
      </c>
      <c r="K36" s="24">
        <v>4</v>
      </c>
      <c r="L36" s="24">
        <v>4</v>
      </c>
      <c r="M36" s="24"/>
      <c r="N36" s="24"/>
      <c r="O36" s="24">
        <v>4</v>
      </c>
      <c r="P36" s="24">
        <v>4</v>
      </c>
      <c r="Q36" s="24">
        <v>4</v>
      </c>
      <c r="R36" s="24">
        <v>4</v>
      </c>
      <c r="S36" s="24">
        <v>4</v>
      </c>
      <c r="T36" s="24">
        <v>4</v>
      </c>
      <c r="U36" s="24">
        <v>4</v>
      </c>
      <c r="V36" s="24">
        <v>4</v>
      </c>
      <c r="W36" s="24">
        <v>4</v>
      </c>
      <c r="X36" s="24">
        <v>4</v>
      </c>
      <c r="Y36" s="24">
        <v>4</v>
      </c>
      <c r="Z36" s="24">
        <v>4</v>
      </c>
      <c r="AA36" s="24">
        <v>4</v>
      </c>
      <c r="AB36" s="24">
        <v>4</v>
      </c>
      <c r="AC36" s="24">
        <v>4</v>
      </c>
    </row>
    <row r="37" ht="16" customHeight="1" spans="2:29" x14ac:dyDescent="0.25">
      <c r="B37" s="6"/>
      <c r="C37" s="23">
        <f>IF(COUNT(D37:AC37)=0,"",SUM(D37:AC37))</f>
      </c>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row>
    <row r="38" ht="16" customHeight="1" spans="2:29" x14ac:dyDescent="0.25">
      <c r="B38" s="6"/>
      <c r="C38" s="23">
        <f>IF(COUNT(D38:AC38)=0,"",SUM(D38:AC38))</f>
      </c>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row>
    <row r="39" spans="2:29" x14ac:dyDescent="0.25">
      <c r="B39" s="25" t="s">
        <v>28</v>
      </c>
      <c r="C39" s="23">
        <f>IF(COUNT(D39:AC39)=0,"",SUM(D39:AC39))</f>
      </c>
      <c r="D39" s="24"/>
      <c r="E39" s="24"/>
      <c r="F39" s="24"/>
      <c r="G39" s="24"/>
      <c r="H39" s="24"/>
      <c r="I39" s="24"/>
      <c r="J39" s="24"/>
      <c r="K39" s="24"/>
      <c r="L39" s="24"/>
      <c r="M39" s="24">
        <v>32</v>
      </c>
      <c r="N39" s="24">
        <v>32</v>
      </c>
      <c r="O39" s="24"/>
      <c r="P39" s="24"/>
      <c r="Q39" s="24"/>
      <c r="R39" s="24"/>
      <c r="S39" s="24"/>
      <c r="T39" s="24"/>
      <c r="U39" s="24"/>
      <c r="V39" s="24"/>
      <c r="W39" s="24"/>
      <c r="X39" s="24"/>
      <c r="Y39" s="24"/>
      <c r="Z39" s="24"/>
      <c r="AA39" s="24">
        <v>8</v>
      </c>
      <c r="AB39" s="24"/>
      <c r="AC39" s="24"/>
    </row>
    <row r="40" ht="16" customHeight="1" spans="2:29" x14ac:dyDescent="0.25">
      <c r="B40" s="26" t="s">
        <v>29</v>
      </c>
      <c r="C40" s="23">
        <f>IF(COUNT(D40:AC40)=0,"",SUM(D40:AC40))</f>
      </c>
      <c r="D40" s="27">
        <f>IF(OR(NOT('Beispiel Team'!$A$8&lt;&gt;""),N('Beispiel Team'!$C$8)=0),"",MAX(0,('Beispiel Team'!$C$8-N(D39))*N('Beispiel Team'!$D$8)))</f>
      </c>
      <c r="E40" s="27">
        <f>IF(OR(NOT('Beispiel Team'!$A$8&lt;&gt;""),N('Beispiel Team'!$C$8)=0),"",MAX(0,('Beispiel Team'!$C$8-N(E39))*N('Beispiel Team'!$D$8)))</f>
      </c>
      <c r="F40" s="27">
        <f>IF(OR(NOT('Beispiel Team'!$A$8&lt;&gt;""),N('Beispiel Team'!$C$8)=0),"",MAX(0,('Beispiel Team'!$C$8-N(F39))*N('Beispiel Team'!$D$8)))</f>
      </c>
      <c r="G40" s="27">
        <f>IF(OR(NOT('Beispiel Team'!$A$8&lt;&gt;""),N('Beispiel Team'!$C$8)=0),"",MAX(0,('Beispiel Team'!$C$8-N(G39))*N('Beispiel Team'!$D$8)))</f>
      </c>
      <c r="H40" s="27">
        <f>IF(OR(NOT('Beispiel Team'!$A$8&lt;&gt;""),N('Beispiel Team'!$C$8)=0),"",MAX(0,('Beispiel Team'!$C$8-N(H39))*N('Beispiel Team'!$D$8)))</f>
      </c>
      <c r="I40" s="27">
        <f>IF(OR(NOT('Beispiel Team'!$A$8&lt;&gt;""),N('Beispiel Team'!$C$8)=0),"",MAX(0,('Beispiel Team'!$C$8-N(I39))*N('Beispiel Team'!$D$8)))</f>
      </c>
      <c r="J40" s="27">
        <f>IF(OR(NOT('Beispiel Team'!$A$8&lt;&gt;""),N('Beispiel Team'!$C$8)=0),"",MAX(0,('Beispiel Team'!$C$8-N(J39))*N('Beispiel Team'!$D$8)))</f>
      </c>
      <c r="K40" s="27">
        <f>IF(OR(NOT('Beispiel Team'!$A$8&lt;&gt;""),N('Beispiel Team'!$C$8)=0),"",MAX(0,('Beispiel Team'!$C$8-N(K39))*N('Beispiel Team'!$D$8)))</f>
      </c>
      <c r="L40" s="27">
        <f>IF(OR(NOT('Beispiel Team'!$A$8&lt;&gt;""),N('Beispiel Team'!$C$8)=0),"",MAX(0,('Beispiel Team'!$C$8-N(L39))*N('Beispiel Team'!$D$8)))</f>
      </c>
      <c r="M40" s="27">
        <f>IF(OR(NOT('Beispiel Team'!$A$8&lt;&gt;""),N('Beispiel Team'!$C$8)=0),"",MAX(0,('Beispiel Team'!$C$8-N(M39))*N('Beispiel Team'!$D$8)))</f>
      </c>
      <c r="N40" s="27">
        <f>IF(OR(NOT('Beispiel Team'!$A$8&lt;&gt;""),N('Beispiel Team'!$C$8)=0),"",MAX(0,('Beispiel Team'!$C$8-N(N39))*N('Beispiel Team'!$D$8)))</f>
      </c>
      <c r="O40" s="27">
        <f>IF(OR(NOT('Beispiel Team'!$A$8&lt;&gt;""),N('Beispiel Team'!$C$8)=0),"",MAX(0,('Beispiel Team'!$C$8-N(O39))*N('Beispiel Team'!$D$8)))</f>
      </c>
      <c r="P40" s="27">
        <f>IF(OR(NOT('Beispiel Team'!$A$8&lt;&gt;""),N('Beispiel Team'!$C$8)=0),"",MAX(0,('Beispiel Team'!$C$8-N(P39))*N('Beispiel Team'!$D$8)))</f>
      </c>
      <c r="Q40" s="27">
        <f>IF(OR(NOT('Beispiel Team'!$A$8&lt;&gt;""),N('Beispiel Team'!$C$8)=0),"",MAX(0,('Beispiel Team'!$C$8-N(Q39))*N('Beispiel Team'!$D$8)))</f>
      </c>
      <c r="R40" s="27">
        <f>IF(OR(NOT('Beispiel Team'!$A$8&lt;&gt;""),N('Beispiel Team'!$C$8)=0),"",MAX(0,('Beispiel Team'!$C$8-N(R39))*N('Beispiel Team'!$D$8)))</f>
      </c>
      <c r="S40" s="27">
        <f>IF(OR(NOT('Beispiel Team'!$A$8&lt;&gt;""),N('Beispiel Team'!$C$8)=0),"",MAX(0,('Beispiel Team'!$C$8-N(S39))*N('Beispiel Team'!$D$8)))</f>
      </c>
      <c r="T40" s="27">
        <f>IF(OR(NOT('Beispiel Team'!$A$8&lt;&gt;""),N('Beispiel Team'!$C$8)=0),"",MAX(0,('Beispiel Team'!$C$8-N(T39))*N('Beispiel Team'!$D$8)))</f>
      </c>
      <c r="U40" s="27">
        <f>IF(OR(NOT('Beispiel Team'!$A$8&lt;&gt;""),N('Beispiel Team'!$C$8)=0),"",MAX(0,('Beispiel Team'!$C$8-N(U39))*N('Beispiel Team'!$D$8)))</f>
      </c>
      <c r="V40" s="27">
        <f>IF(OR(NOT('Beispiel Team'!$A$8&lt;&gt;""),N('Beispiel Team'!$C$8)=0),"",MAX(0,('Beispiel Team'!$C$8-N(V39))*N('Beispiel Team'!$D$8)))</f>
      </c>
      <c r="W40" s="27">
        <f>IF(OR(NOT('Beispiel Team'!$A$8&lt;&gt;""),N('Beispiel Team'!$C$8)=0),"",MAX(0,('Beispiel Team'!$C$8-N(W39))*N('Beispiel Team'!$D$8)))</f>
      </c>
      <c r="X40" s="27">
        <f>IF(OR(NOT('Beispiel Team'!$A$8&lt;&gt;""),N('Beispiel Team'!$C$8)=0),"",MAX(0,('Beispiel Team'!$C$8-N(X39))*N('Beispiel Team'!$D$8)))</f>
      </c>
      <c r="Y40" s="27">
        <f>IF(OR(NOT('Beispiel Team'!$A$8&lt;&gt;""),N('Beispiel Team'!$C$8)=0),"",MAX(0,('Beispiel Team'!$C$8-N(Y39))*N('Beispiel Team'!$D$8)))</f>
      </c>
      <c r="Z40" s="27">
        <f>IF(OR(NOT('Beispiel Team'!$A$8&lt;&gt;""),N('Beispiel Team'!$C$8)=0),"",MAX(0,('Beispiel Team'!$C$8-N(Z39))*N('Beispiel Team'!$D$8)))</f>
      </c>
      <c r="AA40" s="27">
        <f>IF(OR(NOT('Beispiel Team'!$A$8&lt;&gt;""),N('Beispiel Team'!$C$8)=0),"",MAX(0,('Beispiel Team'!$C$8-N(AA39))*N('Beispiel Team'!$D$8)))</f>
      </c>
      <c r="AB40" s="27">
        <f>IF(OR(NOT('Beispiel Team'!$A$8&lt;&gt;""),N('Beispiel Team'!$C$8)=0),"",MAX(0,('Beispiel Team'!$C$8-N(AB39))*N('Beispiel Team'!$D$8)))</f>
      </c>
      <c r="AC40" s="27">
        <f>IF(OR(NOT('Beispiel Team'!$A$8&lt;&gt;""),N('Beispiel Team'!$C$8)=0),"",MAX(0,('Beispiel Team'!$C$8-N(AC39))*N('Beispiel Team'!$D$8)))</f>
      </c>
    </row>
    <row r="41" ht="16" customHeight="1" spans="2:29" x14ac:dyDescent="0.25">
      <c r="B41" s="26" t="s">
        <v>30</v>
      </c>
      <c r="C41" s="23">
        <f>IF(COUNT(D41:AC41)=0,"",SUM(D41:AC41))</f>
      </c>
      <c r="D41" s="28">
        <f>IF(NOT('Beispiel Team'!$A$8&lt;&gt;""),"",SUM(D33:D38))</f>
      </c>
      <c r="E41" s="28">
        <f>IF(NOT('Beispiel Team'!$A$8&lt;&gt;""),"",SUM(E33:E38))</f>
      </c>
      <c r="F41" s="28">
        <f>IF(NOT('Beispiel Team'!$A$8&lt;&gt;""),"",SUM(F33:F38))</f>
      </c>
      <c r="G41" s="28">
        <f>IF(NOT('Beispiel Team'!$A$8&lt;&gt;""),"",SUM(G33:G38))</f>
      </c>
      <c r="H41" s="28">
        <f>IF(NOT('Beispiel Team'!$A$8&lt;&gt;""),"",SUM(H33:H38))</f>
      </c>
      <c r="I41" s="28">
        <f>IF(NOT('Beispiel Team'!$A$8&lt;&gt;""),"",SUM(I33:I38))</f>
      </c>
      <c r="J41" s="28">
        <f>IF(NOT('Beispiel Team'!$A$8&lt;&gt;""),"",SUM(J33:J38))</f>
      </c>
      <c r="K41" s="28">
        <f>IF(NOT('Beispiel Team'!$A$8&lt;&gt;""),"",SUM(K33:K38))</f>
      </c>
      <c r="L41" s="28">
        <f>IF(NOT('Beispiel Team'!$A$8&lt;&gt;""),"",SUM(L33:L38))</f>
      </c>
      <c r="M41" s="28">
        <f>IF(NOT('Beispiel Team'!$A$8&lt;&gt;""),"",SUM(M33:M38))</f>
      </c>
      <c r="N41" s="28">
        <f>IF(NOT('Beispiel Team'!$A$8&lt;&gt;""),"",SUM(N33:N38))</f>
      </c>
      <c r="O41" s="28">
        <f>IF(NOT('Beispiel Team'!$A$8&lt;&gt;""),"",SUM(O33:O38))</f>
      </c>
      <c r="P41" s="28">
        <f>IF(NOT('Beispiel Team'!$A$8&lt;&gt;""),"",SUM(P33:P38))</f>
      </c>
      <c r="Q41" s="28">
        <f>IF(NOT('Beispiel Team'!$A$8&lt;&gt;""),"",SUM(Q33:Q38))</f>
      </c>
      <c r="R41" s="28">
        <f>IF(NOT('Beispiel Team'!$A$8&lt;&gt;""),"",SUM(R33:R38))</f>
      </c>
      <c r="S41" s="28">
        <f>IF(NOT('Beispiel Team'!$A$8&lt;&gt;""),"",SUM(S33:S38))</f>
      </c>
      <c r="T41" s="28">
        <f>IF(NOT('Beispiel Team'!$A$8&lt;&gt;""),"",SUM(T33:T38))</f>
      </c>
      <c r="U41" s="28">
        <f>IF(NOT('Beispiel Team'!$A$8&lt;&gt;""),"",SUM(U33:U38))</f>
      </c>
      <c r="V41" s="28">
        <f>IF(NOT('Beispiel Team'!$A$8&lt;&gt;""),"",SUM(V33:V38))</f>
      </c>
      <c r="W41" s="28">
        <f>IF(NOT('Beispiel Team'!$A$8&lt;&gt;""),"",SUM(W33:W38))</f>
      </c>
      <c r="X41" s="28">
        <f>IF(NOT('Beispiel Team'!$A$8&lt;&gt;""),"",SUM(X33:X38))</f>
      </c>
      <c r="Y41" s="28">
        <f>IF(NOT('Beispiel Team'!$A$8&lt;&gt;""),"",SUM(Y33:Y38))</f>
      </c>
      <c r="Z41" s="28">
        <f>IF(NOT('Beispiel Team'!$A$8&lt;&gt;""),"",SUM(Z33:Z38))</f>
      </c>
      <c r="AA41" s="28">
        <f>IF(NOT('Beispiel Team'!$A$8&lt;&gt;""),"",SUM(AA33:AA38))</f>
      </c>
      <c r="AB41" s="28">
        <f>IF(NOT('Beispiel Team'!$A$8&lt;&gt;""),"",SUM(AB33:AB38))</f>
      </c>
      <c r="AC41" s="28">
        <f>IF(NOT('Beispiel Team'!$A$8&lt;&gt;""),"",SUM(AC33:AC38))</f>
      </c>
    </row>
    <row r="42" ht="17" customHeight="1" spans="1:29" x14ac:dyDescent="0.25">
      <c r="A42" s="29"/>
      <c r="B42" s="30" t="s">
        <v>31</v>
      </c>
      <c r="C42" s="31">
        <f>IF(N(C40)=0,"",N(C41)/C40)</f>
      </c>
      <c r="D42" s="32">
        <f>IF(D40="","",IF(N(D40)=0,IF(N(D41)&gt;0,"!",""),D41/D40))</f>
      </c>
      <c r="E42" s="32">
        <f>IF(E40="","",IF(N(E40)=0,IF(N(E41)&gt;0,"!",""),E41/E40))</f>
      </c>
      <c r="F42" s="32">
        <f>IF(F40="","",IF(N(F40)=0,IF(N(F41)&gt;0,"!",""),F41/F40))</f>
      </c>
      <c r="G42" s="32">
        <f>IF(G40="","",IF(N(G40)=0,IF(N(G41)&gt;0,"!",""),G41/G40))</f>
      </c>
      <c r="H42" s="32">
        <f>IF(H40="","",IF(N(H40)=0,IF(N(H41)&gt;0,"!",""),H41/H40))</f>
      </c>
      <c r="I42" s="32">
        <f>IF(I40="","",IF(N(I40)=0,IF(N(I41)&gt;0,"!",""),I41/I40))</f>
      </c>
      <c r="J42" s="32">
        <f>IF(J40="","",IF(N(J40)=0,IF(N(J41)&gt;0,"!",""),J41/J40))</f>
      </c>
      <c r="K42" s="32">
        <f>IF(K40="","",IF(N(K40)=0,IF(N(K41)&gt;0,"!",""),K41/K40))</f>
      </c>
      <c r="L42" s="32">
        <f>IF(L40="","",IF(N(L40)=0,IF(N(L41)&gt;0,"!",""),L41/L40))</f>
      </c>
      <c r="M42" s="32">
        <f>IF(M40="","",IF(N(M40)=0,IF(N(M41)&gt;0,"!",""),M41/M40))</f>
      </c>
      <c r="N42" s="32">
        <f>IF(N40="","",IF(N(N40)=0,IF(N(N41)&gt;0,"!",""),N41/N40))</f>
      </c>
      <c r="O42" s="32">
        <f>IF(O40="","",IF(N(O40)=0,IF(N(O41)&gt;0,"!",""),O41/O40))</f>
      </c>
      <c r="P42" s="32">
        <f>IF(P40="","",IF(N(P40)=0,IF(N(P41)&gt;0,"!",""),P41/P40))</f>
      </c>
      <c r="Q42" s="32">
        <f>IF(Q40="","",IF(N(Q40)=0,IF(N(Q41)&gt;0,"!",""),Q41/Q40))</f>
      </c>
      <c r="R42" s="32">
        <f>IF(R40="","",IF(N(R40)=0,IF(N(R41)&gt;0,"!",""),R41/R40))</f>
      </c>
      <c r="S42" s="32">
        <f>IF(S40="","",IF(N(S40)=0,IF(N(S41)&gt;0,"!",""),S41/S40))</f>
      </c>
      <c r="T42" s="32">
        <f>IF(T40="","",IF(N(T40)=0,IF(N(T41)&gt;0,"!",""),T41/T40))</f>
      </c>
      <c r="U42" s="32">
        <f>IF(U40="","",IF(N(U40)=0,IF(N(U41)&gt;0,"!",""),U41/U40))</f>
      </c>
      <c r="V42" s="32">
        <f>IF(V40="","",IF(N(V40)=0,IF(N(V41)&gt;0,"!",""),V41/V40))</f>
      </c>
      <c r="W42" s="32">
        <f>IF(W40="","",IF(N(W40)=0,IF(N(W41)&gt;0,"!",""),W41/W40))</f>
      </c>
      <c r="X42" s="32">
        <f>IF(X40="","",IF(N(X40)=0,IF(N(X41)&gt;0,"!",""),X41/X40))</f>
      </c>
      <c r="Y42" s="32">
        <f>IF(Y40="","",IF(N(Y40)=0,IF(N(Y41)&gt;0,"!",""),Y41/Y40))</f>
      </c>
      <c r="Z42" s="32">
        <f>IF(Z40="","",IF(N(Z40)=0,IF(N(Z41)&gt;0,"!",""),Z41/Z40))</f>
      </c>
      <c r="AA42" s="32">
        <f>IF(AA40="","",IF(N(AA40)=0,IF(N(AA41)&gt;0,"!",""),AA41/AA40))</f>
      </c>
      <c r="AB42" s="32">
        <f>IF(AB40="","",IF(N(AB40)=0,IF(N(AB41)&gt;0,"!",""),AB41/AB40))</f>
      </c>
      <c r="AC42" s="32">
        <f>IF(AC40="","",IF(N(AC40)=0,IF(N(AC41)&gt;0,"!",""),AC41/AC40))</f>
      </c>
    </row>
    <row r="43" ht="18" customHeight="1" spans="1:29" x14ac:dyDescent="0.25">
      <c r="A43" s="20">
        <f>IF('Beispiel Team'!$A$9="","Person 4",'Beispiel Team'!$A$9)</f>
      </c>
      <c r="B43" s="21">
        <f>IF('Beispiel Team'!$A$9="","",'Beispiel Team'!$B$9&amp;" · "&amp;TEXT(N('Beispiel Team'!$E$9),"0")&amp;" Std. für Projekte")</f>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row>
    <row r="44" ht="16" customHeight="1" spans="2:29" x14ac:dyDescent="0.25">
      <c r="B44" s="6" t="s">
        <v>54</v>
      </c>
      <c r="C44" s="23">
        <f>IF(COUNT(D44:AC44)=0,"",SUM(D44:AC44))</f>
      </c>
      <c r="D44" s="24">
        <v>28</v>
      </c>
      <c r="E44" s="24">
        <v>28</v>
      </c>
      <c r="F44" s="24">
        <v>28</v>
      </c>
      <c r="G44" s="24">
        <v>28</v>
      </c>
      <c r="H44" s="24">
        <v>28</v>
      </c>
      <c r="I44" s="24">
        <v>28</v>
      </c>
      <c r="J44" s="24">
        <v>28</v>
      </c>
      <c r="K44" s="24">
        <v>28</v>
      </c>
      <c r="L44" s="24">
        <v>28</v>
      </c>
      <c r="M44" s="24">
        <v>8</v>
      </c>
      <c r="N44" s="24"/>
      <c r="O44" s="24"/>
      <c r="P44" s="24"/>
      <c r="Q44" s="24"/>
      <c r="R44" s="24"/>
      <c r="S44" s="24"/>
      <c r="T44" s="24"/>
      <c r="U44" s="24"/>
      <c r="V44" s="24"/>
      <c r="W44" s="24"/>
      <c r="X44" s="24"/>
      <c r="Y44" s="24"/>
      <c r="Z44" s="24"/>
      <c r="AA44" s="24"/>
      <c r="AB44" s="24"/>
      <c r="AC44" s="24"/>
    </row>
    <row r="45" ht="16" customHeight="1" spans="2:29" x14ac:dyDescent="0.25">
      <c r="B45" s="6" t="s">
        <v>52</v>
      </c>
      <c r="C45" s="23">
        <f>IF(COUNT(D45:AC45)=0,"",SUM(D45:AC45))</f>
      </c>
      <c r="D45" s="24"/>
      <c r="E45" s="24"/>
      <c r="F45" s="24"/>
      <c r="G45" s="24"/>
      <c r="H45" s="24"/>
      <c r="I45" s="24"/>
      <c r="J45" s="24"/>
      <c r="K45" s="24"/>
      <c r="L45" s="24"/>
      <c r="M45" s="24"/>
      <c r="N45" s="24">
        <v>16</v>
      </c>
      <c r="O45" s="24">
        <v>16</v>
      </c>
      <c r="P45" s="24"/>
      <c r="Q45" s="24"/>
      <c r="R45" s="24">
        <v>16</v>
      </c>
      <c r="S45" s="24">
        <v>16</v>
      </c>
      <c r="T45" s="24">
        <v>16</v>
      </c>
      <c r="U45" s="24">
        <v>16</v>
      </c>
      <c r="V45" s="24"/>
      <c r="W45" s="24"/>
      <c r="X45" s="24"/>
      <c r="Y45" s="24"/>
      <c r="Z45" s="24"/>
      <c r="AA45" s="24"/>
      <c r="AB45" s="24"/>
      <c r="AC45" s="24"/>
    </row>
    <row r="46" ht="16" customHeight="1" spans="2:29" x14ac:dyDescent="0.25">
      <c r="B46" s="6" t="s">
        <v>56</v>
      </c>
      <c r="C46" s="23">
        <f>IF(COUNT(D46:AC46)=0,"",SUM(D46:AC46))</f>
      </c>
      <c r="D46" s="24"/>
      <c r="E46" s="24"/>
      <c r="F46" s="24"/>
      <c r="G46" s="24"/>
      <c r="H46" s="24"/>
      <c r="I46" s="24"/>
      <c r="J46" s="24"/>
      <c r="K46" s="24"/>
      <c r="L46" s="24"/>
      <c r="M46" s="24"/>
      <c r="N46" s="24"/>
      <c r="O46" s="24"/>
      <c r="P46" s="24"/>
      <c r="Q46" s="24"/>
      <c r="R46" s="24">
        <v>16</v>
      </c>
      <c r="S46" s="24">
        <v>16</v>
      </c>
      <c r="T46" s="24">
        <v>16</v>
      </c>
      <c r="U46" s="24">
        <v>16</v>
      </c>
      <c r="V46" s="24">
        <v>16</v>
      </c>
      <c r="W46" s="24">
        <v>16</v>
      </c>
      <c r="X46" s="24">
        <v>16</v>
      </c>
      <c r="Y46" s="24">
        <v>16</v>
      </c>
      <c r="Z46" s="24"/>
      <c r="AA46" s="24"/>
      <c r="AB46" s="24"/>
      <c r="AC46" s="24"/>
    </row>
    <row r="47" ht="16" customHeight="1" spans="2:29" x14ac:dyDescent="0.25">
      <c r="B47" s="6" t="s">
        <v>60</v>
      </c>
      <c r="C47" s="23">
        <f>IF(COUNT(D47:AC47)=0,"",SUM(D47:AC47))</f>
      </c>
      <c r="D47" s="24">
        <v>4</v>
      </c>
      <c r="E47" s="24">
        <v>4</v>
      </c>
      <c r="F47" s="24">
        <v>4</v>
      </c>
      <c r="G47" s="24">
        <v>4</v>
      </c>
      <c r="H47" s="24">
        <v>4</v>
      </c>
      <c r="I47" s="24">
        <v>4</v>
      </c>
      <c r="J47" s="24">
        <v>4</v>
      </c>
      <c r="K47" s="24">
        <v>4</v>
      </c>
      <c r="L47" s="24">
        <v>4</v>
      </c>
      <c r="M47" s="24">
        <v>4</v>
      </c>
      <c r="N47" s="24">
        <v>4</v>
      </c>
      <c r="O47" s="24">
        <v>4</v>
      </c>
      <c r="P47" s="24"/>
      <c r="Q47" s="24"/>
      <c r="R47" s="24">
        <v>4</v>
      </c>
      <c r="S47" s="24">
        <v>4</v>
      </c>
      <c r="T47" s="24">
        <v>4</v>
      </c>
      <c r="U47" s="24">
        <v>4</v>
      </c>
      <c r="V47" s="24">
        <v>4</v>
      </c>
      <c r="W47" s="24">
        <v>4</v>
      </c>
      <c r="X47" s="24">
        <v>4</v>
      </c>
      <c r="Y47" s="24">
        <v>4</v>
      </c>
      <c r="Z47" s="24">
        <v>4</v>
      </c>
      <c r="AA47" s="24">
        <v>4</v>
      </c>
      <c r="AB47" s="24">
        <v>4</v>
      </c>
      <c r="AC47" s="24">
        <v>4</v>
      </c>
    </row>
    <row r="48" ht="16" customHeight="1" spans="2:29" x14ac:dyDescent="0.25">
      <c r="B48" s="6"/>
      <c r="C48" s="23">
        <f>IF(COUNT(D48:AC48)=0,"",SUM(D48:AC48))</f>
      </c>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row>
    <row r="49" ht="16" customHeight="1" spans="2:29" x14ac:dyDescent="0.25">
      <c r="B49" s="6"/>
      <c r="C49" s="23">
        <f>IF(COUNT(D49:AC49)=0,"",SUM(D49:AC49))</f>
      </c>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row>
    <row r="50" spans="2:29" x14ac:dyDescent="0.25">
      <c r="B50" s="25" t="s">
        <v>28</v>
      </c>
      <c r="C50" s="23">
        <f>IF(COUNT(D50:AC50)=0,"",SUM(D50:AC50))</f>
      </c>
      <c r="D50" s="24"/>
      <c r="E50" s="24"/>
      <c r="F50" s="24"/>
      <c r="G50" s="24"/>
      <c r="H50" s="24"/>
      <c r="I50" s="24"/>
      <c r="J50" s="24"/>
      <c r="K50" s="24"/>
      <c r="L50" s="24"/>
      <c r="M50" s="24">
        <v>8</v>
      </c>
      <c r="N50" s="24">
        <v>8</v>
      </c>
      <c r="O50" s="24"/>
      <c r="P50" s="24">
        <v>40</v>
      </c>
      <c r="Q50" s="24">
        <v>40</v>
      </c>
      <c r="R50" s="24"/>
      <c r="S50" s="24"/>
      <c r="T50" s="24"/>
      <c r="U50" s="24"/>
      <c r="V50" s="24"/>
      <c r="W50" s="24"/>
      <c r="X50" s="24"/>
      <c r="Y50" s="24"/>
      <c r="Z50" s="24">
        <v>8</v>
      </c>
      <c r="AA50" s="24">
        <v>8</v>
      </c>
      <c r="AB50" s="24"/>
      <c r="AC50" s="24"/>
    </row>
    <row r="51" ht="16" customHeight="1" spans="2:29" x14ac:dyDescent="0.25">
      <c r="B51" s="26" t="s">
        <v>29</v>
      </c>
      <c r="C51" s="23">
        <f>IF(COUNT(D51:AC51)=0,"",SUM(D51:AC51))</f>
      </c>
      <c r="D51" s="27">
        <f>IF(OR(NOT('Beispiel Team'!$A$9&lt;&gt;""),N('Beispiel Team'!$C$9)=0),"",MAX(0,('Beispiel Team'!$C$9-N(D50))*N('Beispiel Team'!$D$9)))</f>
      </c>
      <c r="E51" s="27">
        <f>IF(OR(NOT('Beispiel Team'!$A$9&lt;&gt;""),N('Beispiel Team'!$C$9)=0),"",MAX(0,('Beispiel Team'!$C$9-N(E50))*N('Beispiel Team'!$D$9)))</f>
      </c>
      <c r="F51" s="27">
        <f>IF(OR(NOT('Beispiel Team'!$A$9&lt;&gt;""),N('Beispiel Team'!$C$9)=0),"",MAX(0,('Beispiel Team'!$C$9-N(F50))*N('Beispiel Team'!$D$9)))</f>
      </c>
      <c r="G51" s="27">
        <f>IF(OR(NOT('Beispiel Team'!$A$9&lt;&gt;""),N('Beispiel Team'!$C$9)=0),"",MAX(0,('Beispiel Team'!$C$9-N(G50))*N('Beispiel Team'!$D$9)))</f>
      </c>
      <c r="H51" s="27">
        <f>IF(OR(NOT('Beispiel Team'!$A$9&lt;&gt;""),N('Beispiel Team'!$C$9)=0),"",MAX(0,('Beispiel Team'!$C$9-N(H50))*N('Beispiel Team'!$D$9)))</f>
      </c>
      <c r="I51" s="27">
        <f>IF(OR(NOT('Beispiel Team'!$A$9&lt;&gt;""),N('Beispiel Team'!$C$9)=0),"",MAX(0,('Beispiel Team'!$C$9-N(I50))*N('Beispiel Team'!$D$9)))</f>
      </c>
      <c r="J51" s="27">
        <f>IF(OR(NOT('Beispiel Team'!$A$9&lt;&gt;""),N('Beispiel Team'!$C$9)=0),"",MAX(0,('Beispiel Team'!$C$9-N(J50))*N('Beispiel Team'!$D$9)))</f>
      </c>
      <c r="K51" s="27">
        <f>IF(OR(NOT('Beispiel Team'!$A$9&lt;&gt;""),N('Beispiel Team'!$C$9)=0),"",MAX(0,('Beispiel Team'!$C$9-N(K50))*N('Beispiel Team'!$D$9)))</f>
      </c>
      <c r="L51" s="27">
        <f>IF(OR(NOT('Beispiel Team'!$A$9&lt;&gt;""),N('Beispiel Team'!$C$9)=0),"",MAX(0,('Beispiel Team'!$C$9-N(L50))*N('Beispiel Team'!$D$9)))</f>
      </c>
      <c r="M51" s="27">
        <f>IF(OR(NOT('Beispiel Team'!$A$9&lt;&gt;""),N('Beispiel Team'!$C$9)=0),"",MAX(0,('Beispiel Team'!$C$9-N(M50))*N('Beispiel Team'!$D$9)))</f>
      </c>
      <c r="N51" s="27">
        <f>IF(OR(NOT('Beispiel Team'!$A$9&lt;&gt;""),N('Beispiel Team'!$C$9)=0),"",MAX(0,('Beispiel Team'!$C$9-N(N50))*N('Beispiel Team'!$D$9)))</f>
      </c>
      <c r="O51" s="27">
        <f>IF(OR(NOT('Beispiel Team'!$A$9&lt;&gt;""),N('Beispiel Team'!$C$9)=0),"",MAX(0,('Beispiel Team'!$C$9-N(O50))*N('Beispiel Team'!$D$9)))</f>
      </c>
      <c r="P51" s="27">
        <f>IF(OR(NOT('Beispiel Team'!$A$9&lt;&gt;""),N('Beispiel Team'!$C$9)=0),"",MAX(0,('Beispiel Team'!$C$9-N(P50))*N('Beispiel Team'!$D$9)))</f>
      </c>
      <c r="Q51" s="27">
        <f>IF(OR(NOT('Beispiel Team'!$A$9&lt;&gt;""),N('Beispiel Team'!$C$9)=0),"",MAX(0,('Beispiel Team'!$C$9-N(Q50))*N('Beispiel Team'!$D$9)))</f>
      </c>
      <c r="R51" s="27">
        <f>IF(OR(NOT('Beispiel Team'!$A$9&lt;&gt;""),N('Beispiel Team'!$C$9)=0),"",MAX(0,('Beispiel Team'!$C$9-N(R50))*N('Beispiel Team'!$D$9)))</f>
      </c>
      <c r="S51" s="27">
        <f>IF(OR(NOT('Beispiel Team'!$A$9&lt;&gt;""),N('Beispiel Team'!$C$9)=0),"",MAX(0,('Beispiel Team'!$C$9-N(S50))*N('Beispiel Team'!$D$9)))</f>
      </c>
      <c r="T51" s="27">
        <f>IF(OR(NOT('Beispiel Team'!$A$9&lt;&gt;""),N('Beispiel Team'!$C$9)=0),"",MAX(0,('Beispiel Team'!$C$9-N(T50))*N('Beispiel Team'!$D$9)))</f>
      </c>
      <c r="U51" s="27">
        <f>IF(OR(NOT('Beispiel Team'!$A$9&lt;&gt;""),N('Beispiel Team'!$C$9)=0),"",MAX(0,('Beispiel Team'!$C$9-N(U50))*N('Beispiel Team'!$D$9)))</f>
      </c>
      <c r="V51" s="27">
        <f>IF(OR(NOT('Beispiel Team'!$A$9&lt;&gt;""),N('Beispiel Team'!$C$9)=0),"",MAX(0,('Beispiel Team'!$C$9-N(V50))*N('Beispiel Team'!$D$9)))</f>
      </c>
      <c r="W51" s="27">
        <f>IF(OR(NOT('Beispiel Team'!$A$9&lt;&gt;""),N('Beispiel Team'!$C$9)=0),"",MAX(0,('Beispiel Team'!$C$9-N(W50))*N('Beispiel Team'!$D$9)))</f>
      </c>
      <c r="X51" s="27">
        <f>IF(OR(NOT('Beispiel Team'!$A$9&lt;&gt;""),N('Beispiel Team'!$C$9)=0),"",MAX(0,('Beispiel Team'!$C$9-N(X50))*N('Beispiel Team'!$D$9)))</f>
      </c>
      <c r="Y51" s="27">
        <f>IF(OR(NOT('Beispiel Team'!$A$9&lt;&gt;""),N('Beispiel Team'!$C$9)=0),"",MAX(0,('Beispiel Team'!$C$9-N(Y50))*N('Beispiel Team'!$D$9)))</f>
      </c>
      <c r="Z51" s="27">
        <f>IF(OR(NOT('Beispiel Team'!$A$9&lt;&gt;""),N('Beispiel Team'!$C$9)=0),"",MAX(0,('Beispiel Team'!$C$9-N(Z50))*N('Beispiel Team'!$D$9)))</f>
      </c>
      <c r="AA51" s="27">
        <f>IF(OR(NOT('Beispiel Team'!$A$9&lt;&gt;""),N('Beispiel Team'!$C$9)=0),"",MAX(0,('Beispiel Team'!$C$9-N(AA50))*N('Beispiel Team'!$D$9)))</f>
      </c>
      <c r="AB51" s="27">
        <f>IF(OR(NOT('Beispiel Team'!$A$9&lt;&gt;""),N('Beispiel Team'!$C$9)=0),"",MAX(0,('Beispiel Team'!$C$9-N(AB50))*N('Beispiel Team'!$D$9)))</f>
      </c>
      <c r="AC51" s="27">
        <f>IF(OR(NOT('Beispiel Team'!$A$9&lt;&gt;""),N('Beispiel Team'!$C$9)=0),"",MAX(0,('Beispiel Team'!$C$9-N(AC50))*N('Beispiel Team'!$D$9)))</f>
      </c>
    </row>
    <row r="52" ht="16" customHeight="1" spans="2:29" x14ac:dyDescent="0.25">
      <c r="B52" s="26" t="s">
        <v>30</v>
      </c>
      <c r="C52" s="23">
        <f>IF(COUNT(D52:AC52)=0,"",SUM(D52:AC52))</f>
      </c>
      <c r="D52" s="28">
        <f>IF(NOT('Beispiel Team'!$A$9&lt;&gt;""),"",SUM(D44:D49))</f>
      </c>
      <c r="E52" s="28">
        <f>IF(NOT('Beispiel Team'!$A$9&lt;&gt;""),"",SUM(E44:E49))</f>
      </c>
      <c r="F52" s="28">
        <f>IF(NOT('Beispiel Team'!$A$9&lt;&gt;""),"",SUM(F44:F49))</f>
      </c>
      <c r="G52" s="28">
        <f>IF(NOT('Beispiel Team'!$A$9&lt;&gt;""),"",SUM(G44:G49))</f>
      </c>
      <c r="H52" s="28">
        <f>IF(NOT('Beispiel Team'!$A$9&lt;&gt;""),"",SUM(H44:H49))</f>
      </c>
      <c r="I52" s="28">
        <f>IF(NOT('Beispiel Team'!$A$9&lt;&gt;""),"",SUM(I44:I49))</f>
      </c>
      <c r="J52" s="28">
        <f>IF(NOT('Beispiel Team'!$A$9&lt;&gt;""),"",SUM(J44:J49))</f>
      </c>
      <c r="K52" s="28">
        <f>IF(NOT('Beispiel Team'!$A$9&lt;&gt;""),"",SUM(K44:K49))</f>
      </c>
      <c r="L52" s="28">
        <f>IF(NOT('Beispiel Team'!$A$9&lt;&gt;""),"",SUM(L44:L49))</f>
      </c>
      <c r="M52" s="28">
        <f>IF(NOT('Beispiel Team'!$A$9&lt;&gt;""),"",SUM(M44:M49))</f>
      </c>
      <c r="N52" s="28">
        <f>IF(NOT('Beispiel Team'!$A$9&lt;&gt;""),"",SUM(N44:N49))</f>
      </c>
      <c r="O52" s="28">
        <f>IF(NOT('Beispiel Team'!$A$9&lt;&gt;""),"",SUM(O44:O49))</f>
      </c>
      <c r="P52" s="28">
        <f>IF(NOT('Beispiel Team'!$A$9&lt;&gt;""),"",SUM(P44:P49))</f>
      </c>
      <c r="Q52" s="28">
        <f>IF(NOT('Beispiel Team'!$A$9&lt;&gt;""),"",SUM(Q44:Q49))</f>
      </c>
      <c r="R52" s="28">
        <f>IF(NOT('Beispiel Team'!$A$9&lt;&gt;""),"",SUM(R44:R49))</f>
      </c>
      <c r="S52" s="28">
        <f>IF(NOT('Beispiel Team'!$A$9&lt;&gt;""),"",SUM(S44:S49))</f>
      </c>
      <c r="T52" s="28">
        <f>IF(NOT('Beispiel Team'!$A$9&lt;&gt;""),"",SUM(T44:T49))</f>
      </c>
      <c r="U52" s="28">
        <f>IF(NOT('Beispiel Team'!$A$9&lt;&gt;""),"",SUM(U44:U49))</f>
      </c>
      <c r="V52" s="28">
        <f>IF(NOT('Beispiel Team'!$A$9&lt;&gt;""),"",SUM(V44:V49))</f>
      </c>
      <c r="W52" s="28">
        <f>IF(NOT('Beispiel Team'!$A$9&lt;&gt;""),"",SUM(W44:W49))</f>
      </c>
      <c r="X52" s="28">
        <f>IF(NOT('Beispiel Team'!$A$9&lt;&gt;""),"",SUM(X44:X49))</f>
      </c>
      <c r="Y52" s="28">
        <f>IF(NOT('Beispiel Team'!$A$9&lt;&gt;""),"",SUM(Y44:Y49))</f>
      </c>
      <c r="Z52" s="28">
        <f>IF(NOT('Beispiel Team'!$A$9&lt;&gt;""),"",SUM(Z44:Z49))</f>
      </c>
      <c r="AA52" s="28">
        <f>IF(NOT('Beispiel Team'!$A$9&lt;&gt;""),"",SUM(AA44:AA49))</f>
      </c>
      <c r="AB52" s="28">
        <f>IF(NOT('Beispiel Team'!$A$9&lt;&gt;""),"",SUM(AB44:AB49))</f>
      </c>
      <c r="AC52" s="28">
        <f>IF(NOT('Beispiel Team'!$A$9&lt;&gt;""),"",SUM(AC44:AC49))</f>
      </c>
    </row>
    <row r="53" ht="17" customHeight="1" spans="1:29" x14ac:dyDescent="0.25">
      <c r="A53" s="29"/>
      <c r="B53" s="30" t="s">
        <v>31</v>
      </c>
      <c r="C53" s="31">
        <f>IF(N(C51)=0,"",N(C52)/C51)</f>
      </c>
      <c r="D53" s="32">
        <f>IF(D51="","",IF(N(D51)=0,IF(N(D52)&gt;0,"!",""),D52/D51))</f>
      </c>
      <c r="E53" s="32">
        <f>IF(E51="","",IF(N(E51)=0,IF(N(E52)&gt;0,"!",""),E52/E51))</f>
      </c>
      <c r="F53" s="32">
        <f>IF(F51="","",IF(N(F51)=0,IF(N(F52)&gt;0,"!",""),F52/F51))</f>
      </c>
      <c r="G53" s="32">
        <f>IF(G51="","",IF(N(G51)=0,IF(N(G52)&gt;0,"!",""),G52/G51))</f>
      </c>
      <c r="H53" s="32">
        <f>IF(H51="","",IF(N(H51)=0,IF(N(H52)&gt;0,"!",""),H52/H51))</f>
      </c>
      <c r="I53" s="32">
        <f>IF(I51="","",IF(N(I51)=0,IF(N(I52)&gt;0,"!",""),I52/I51))</f>
      </c>
      <c r="J53" s="32">
        <f>IF(J51="","",IF(N(J51)=0,IF(N(J52)&gt;0,"!",""),J52/J51))</f>
      </c>
      <c r="K53" s="32">
        <f>IF(K51="","",IF(N(K51)=0,IF(N(K52)&gt;0,"!",""),K52/K51))</f>
      </c>
      <c r="L53" s="32">
        <f>IF(L51="","",IF(N(L51)=0,IF(N(L52)&gt;0,"!",""),L52/L51))</f>
      </c>
      <c r="M53" s="32">
        <f>IF(M51="","",IF(N(M51)=0,IF(N(M52)&gt;0,"!",""),M52/M51))</f>
      </c>
      <c r="N53" s="32">
        <f>IF(N51="","",IF(N(N51)=0,IF(N(N52)&gt;0,"!",""),N52/N51))</f>
      </c>
      <c r="O53" s="32">
        <f>IF(O51="","",IF(N(O51)=0,IF(N(O52)&gt;0,"!",""),O52/O51))</f>
      </c>
      <c r="P53" s="32">
        <f>IF(P51="","",IF(N(P51)=0,IF(N(P52)&gt;0,"!",""),P52/P51))</f>
      </c>
      <c r="Q53" s="32">
        <f>IF(Q51="","",IF(N(Q51)=0,IF(N(Q52)&gt;0,"!",""),Q52/Q51))</f>
      </c>
      <c r="R53" s="32">
        <f>IF(R51="","",IF(N(R51)=0,IF(N(R52)&gt;0,"!",""),R52/R51))</f>
      </c>
      <c r="S53" s="32">
        <f>IF(S51="","",IF(N(S51)=0,IF(N(S52)&gt;0,"!",""),S52/S51))</f>
      </c>
      <c r="T53" s="32">
        <f>IF(T51="","",IF(N(T51)=0,IF(N(T52)&gt;0,"!",""),T52/T51))</f>
      </c>
      <c r="U53" s="32">
        <f>IF(U51="","",IF(N(U51)=0,IF(N(U52)&gt;0,"!",""),U52/U51))</f>
      </c>
      <c r="V53" s="32">
        <f>IF(V51="","",IF(N(V51)=0,IF(N(V52)&gt;0,"!",""),V52/V51))</f>
      </c>
      <c r="W53" s="32">
        <f>IF(W51="","",IF(N(W51)=0,IF(N(W52)&gt;0,"!",""),W52/W51))</f>
      </c>
      <c r="X53" s="32">
        <f>IF(X51="","",IF(N(X51)=0,IF(N(X52)&gt;0,"!",""),X52/X51))</f>
      </c>
      <c r="Y53" s="32">
        <f>IF(Y51="","",IF(N(Y51)=0,IF(N(Y52)&gt;0,"!",""),Y52/Y51))</f>
      </c>
      <c r="Z53" s="32">
        <f>IF(Z51="","",IF(N(Z51)=0,IF(N(Z52)&gt;0,"!",""),Z52/Z51))</f>
      </c>
      <c r="AA53" s="32">
        <f>IF(AA51="","",IF(N(AA51)=0,IF(N(AA52)&gt;0,"!",""),AA52/AA51))</f>
      </c>
      <c r="AB53" s="32">
        <f>IF(AB51="","",IF(N(AB51)=0,IF(N(AB52)&gt;0,"!",""),AB52/AB51))</f>
      </c>
      <c r="AC53" s="32">
        <f>IF(AC51="","",IF(N(AC51)=0,IF(N(AC52)&gt;0,"!",""),AC52/AC51))</f>
      </c>
    </row>
    <row r="54" ht="18" customHeight="1" spans="1:29" x14ac:dyDescent="0.25">
      <c r="A54" s="20">
        <f>IF('Beispiel Team'!$A$10="","Person 5",'Beispiel Team'!$A$10)</f>
      </c>
      <c r="B54" s="21">
        <f>IF('Beispiel Team'!$A$10="","",'Beispiel Team'!$B$10&amp;" · "&amp;TEXT(N('Beispiel Team'!$E$10),"0")&amp;" Std. für Projekte")</f>
      </c>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row>
    <row r="55" ht="16" customHeight="1" spans="2:29" x14ac:dyDescent="0.25">
      <c r="B55" s="6" t="s">
        <v>50</v>
      </c>
      <c r="C55" s="23">
        <f>IF(COUNT(D55:AC55)=0,"",SUM(D55:AC55))</f>
      </c>
      <c r="D55" s="24">
        <v>8</v>
      </c>
      <c r="E55" s="24">
        <v>8</v>
      </c>
      <c r="F55" s="24">
        <v>8</v>
      </c>
      <c r="G55" s="24"/>
      <c r="H55" s="24"/>
      <c r="I55" s="24"/>
      <c r="J55" s="24"/>
      <c r="K55" s="24"/>
      <c r="L55" s="24"/>
      <c r="M55" s="24"/>
      <c r="N55" s="24"/>
      <c r="O55" s="24"/>
      <c r="P55" s="24"/>
      <c r="Q55" s="24"/>
      <c r="R55" s="24"/>
      <c r="S55" s="24"/>
      <c r="T55" s="24"/>
      <c r="U55" s="24"/>
      <c r="V55" s="24"/>
      <c r="W55" s="24"/>
      <c r="X55" s="24"/>
      <c r="Y55" s="24"/>
      <c r="Z55" s="24"/>
      <c r="AA55" s="24"/>
      <c r="AB55" s="24"/>
      <c r="AC55" s="24"/>
    </row>
    <row r="56" ht="16" customHeight="1" spans="2:29" x14ac:dyDescent="0.25">
      <c r="B56" s="6" t="s">
        <v>54</v>
      </c>
      <c r="C56" s="23">
        <f>IF(COUNT(D56:AC56)=0,"",SUM(D56:AC56))</f>
      </c>
      <c r="D56" s="24">
        <v>12</v>
      </c>
      <c r="E56" s="24">
        <v>12</v>
      </c>
      <c r="F56" s="24">
        <v>12</v>
      </c>
      <c r="G56" s="24">
        <v>12</v>
      </c>
      <c r="H56" s="24"/>
      <c r="I56" s="24"/>
      <c r="J56" s="24"/>
      <c r="K56" s="24"/>
      <c r="L56" s="24"/>
      <c r="M56" s="24"/>
      <c r="N56" s="24"/>
      <c r="O56" s="24"/>
      <c r="P56" s="24"/>
      <c r="Q56" s="24"/>
      <c r="R56" s="24"/>
      <c r="S56" s="24"/>
      <c r="T56" s="24"/>
      <c r="U56" s="24"/>
      <c r="V56" s="24"/>
      <c r="W56" s="24"/>
      <c r="X56" s="24"/>
      <c r="Y56" s="24"/>
      <c r="Z56" s="24"/>
      <c r="AA56" s="24"/>
      <c r="AB56" s="24"/>
      <c r="AC56" s="24"/>
    </row>
    <row r="57" ht="16" customHeight="1" spans="2:29" x14ac:dyDescent="0.25">
      <c r="B57" s="6" t="s">
        <v>52</v>
      </c>
      <c r="C57" s="23">
        <f>IF(COUNT(D57:AC57)=0,"",SUM(D57:AC57))</f>
      </c>
      <c r="D57" s="24"/>
      <c r="E57" s="24"/>
      <c r="F57" s="24"/>
      <c r="G57" s="24"/>
      <c r="H57" s="24">
        <v>22</v>
      </c>
      <c r="I57" s="24">
        <v>22</v>
      </c>
      <c r="J57" s="24">
        <v>22</v>
      </c>
      <c r="K57" s="24">
        <v>22</v>
      </c>
      <c r="L57" s="24">
        <v>22</v>
      </c>
      <c r="M57" s="24">
        <v>22</v>
      </c>
      <c r="N57" s="24">
        <v>22</v>
      </c>
      <c r="O57" s="24">
        <v>22</v>
      </c>
      <c r="P57" s="24"/>
      <c r="Q57" s="24"/>
      <c r="R57" s="24"/>
      <c r="S57" s="24"/>
      <c r="T57" s="24"/>
      <c r="U57" s="24"/>
      <c r="V57" s="24"/>
      <c r="W57" s="24"/>
      <c r="X57" s="24"/>
      <c r="Y57" s="24"/>
      <c r="Z57" s="24"/>
      <c r="AA57" s="24"/>
      <c r="AB57" s="24"/>
      <c r="AC57" s="24"/>
    </row>
    <row r="58" ht="16" customHeight="1" spans="2:29" x14ac:dyDescent="0.25">
      <c r="B58" s="6" t="s">
        <v>56</v>
      </c>
      <c r="C58" s="23">
        <f>IF(COUNT(D58:AC58)=0,"",SUM(D58:AC58))</f>
      </c>
      <c r="D58" s="24"/>
      <c r="E58" s="24"/>
      <c r="F58" s="24"/>
      <c r="G58" s="24"/>
      <c r="H58" s="24"/>
      <c r="I58" s="24"/>
      <c r="J58" s="24"/>
      <c r="K58" s="24"/>
      <c r="L58" s="24"/>
      <c r="M58" s="24"/>
      <c r="N58" s="24"/>
      <c r="O58" s="24"/>
      <c r="P58" s="24">
        <v>20</v>
      </c>
      <c r="Q58" s="24">
        <v>20</v>
      </c>
      <c r="R58" s="24">
        <v>20</v>
      </c>
      <c r="S58" s="24">
        <v>20</v>
      </c>
      <c r="T58" s="24">
        <v>20</v>
      </c>
      <c r="U58" s="24">
        <v>20</v>
      </c>
      <c r="V58" s="24"/>
      <c r="W58" s="24">
        <v>24</v>
      </c>
      <c r="X58" s="24">
        <v>24</v>
      </c>
      <c r="Y58" s="24"/>
      <c r="Z58" s="24"/>
      <c r="AA58" s="24"/>
      <c r="AB58" s="24"/>
      <c r="AC58" s="24"/>
    </row>
    <row r="59" ht="16" customHeight="1" spans="2:29" x14ac:dyDescent="0.25">
      <c r="B59" s="6"/>
      <c r="C59" s="23">
        <f>IF(COUNT(D59:AC59)=0,"",SUM(D59:AC59))</f>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row>
    <row r="60" ht="16" customHeight="1" spans="2:29" x14ac:dyDescent="0.25">
      <c r="B60" s="6"/>
      <c r="C60" s="23">
        <f>IF(COUNT(D60:AC60)=0,"",SUM(D60:AC60))</f>
      </c>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row>
    <row r="61" spans="2:29" x14ac:dyDescent="0.25">
      <c r="B61" s="25" t="s">
        <v>28</v>
      </c>
      <c r="C61" s="23">
        <f>IF(COUNT(D61:AC61)=0,"",SUM(D61:AC61))</f>
      </c>
      <c r="D61" s="24"/>
      <c r="E61" s="24"/>
      <c r="F61" s="24"/>
      <c r="G61" s="24"/>
      <c r="H61" s="24"/>
      <c r="I61" s="24"/>
      <c r="J61" s="24"/>
      <c r="K61" s="24"/>
      <c r="L61" s="24"/>
      <c r="M61" s="24">
        <v>8</v>
      </c>
      <c r="N61" s="24">
        <v>8</v>
      </c>
      <c r="O61" s="24"/>
      <c r="P61" s="24"/>
      <c r="Q61" s="24"/>
      <c r="R61" s="24"/>
      <c r="S61" s="24"/>
      <c r="T61" s="24"/>
      <c r="U61" s="24"/>
      <c r="V61" s="24">
        <v>40</v>
      </c>
      <c r="W61" s="24"/>
      <c r="X61" s="24"/>
      <c r="Y61" s="24"/>
      <c r="Z61" s="24">
        <v>8</v>
      </c>
      <c r="AA61" s="24">
        <v>8</v>
      </c>
      <c r="AB61" s="24"/>
      <c r="AC61" s="24"/>
    </row>
    <row r="62" ht="16" customHeight="1" spans="2:29" x14ac:dyDescent="0.25">
      <c r="B62" s="26" t="s">
        <v>29</v>
      </c>
      <c r="C62" s="23">
        <f>IF(COUNT(D62:AC62)=0,"",SUM(D62:AC62))</f>
      </c>
      <c r="D62" s="27">
        <f>IF(OR(NOT('Beispiel Team'!$A$10&lt;&gt;""),N('Beispiel Team'!$C$10)=0),"",MAX(0,('Beispiel Team'!$C$10-N(D61))*N('Beispiel Team'!$D$10)))</f>
      </c>
      <c r="E62" s="27">
        <f>IF(OR(NOT('Beispiel Team'!$A$10&lt;&gt;""),N('Beispiel Team'!$C$10)=0),"",MAX(0,('Beispiel Team'!$C$10-N(E61))*N('Beispiel Team'!$D$10)))</f>
      </c>
      <c r="F62" s="27">
        <f>IF(OR(NOT('Beispiel Team'!$A$10&lt;&gt;""),N('Beispiel Team'!$C$10)=0),"",MAX(0,('Beispiel Team'!$C$10-N(F61))*N('Beispiel Team'!$D$10)))</f>
      </c>
      <c r="G62" s="27">
        <f>IF(OR(NOT('Beispiel Team'!$A$10&lt;&gt;""),N('Beispiel Team'!$C$10)=0),"",MAX(0,('Beispiel Team'!$C$10-N(G61))*N('Beispiel Team'!$D$10)))</f>
      </c>
      <c r="H62" s="27">
        <f>IF(OR(NOT('Beispiel Team'!$A$10&lt;&gt;""),N('Beispiel Team'!$C$10)=0),"",MAX(0,('Beispiel Team'!$C$10-N(H61))*N('Beispiel Team'!$D$10)))</f>
      </c>
      <c r="I62" s="27">
        <f>IF(OR(NOT('Beispiel Team'!$A$10&lt;&gt;""),N('Beispiel Team'!$C$10)=0),"",MAX(0,('Beispiel Team'!$C$10-N(I61))*N('Beispiel Team'!$D$10)))</f>
      </c>
      <c r="J62" s="27">
        <f>IF(OR(NOT('Beispiel Team'!$A$10&lt;&gt;""),N('Beispiel Team'!$C$10)=0),"",MAX(0,('Beispiel Team'!$C$10-N(J61))*N('Beispiel Team'!$D$10)))</f>
      </c>
      <c r="K62" s="27">
        <f>IF(OR(NOT('Beispiel Team'!$A$10&lt;&gt;""),N('Beispiel Team'!$C$10)=0),"",MAX(0,('Beispiel Team'!$C$10-N(K61))*N('Beispiel Team'!$D$10)))</f>
      </c>
      <c r="L62" s="27">
        <f>IF(OR(NOT('Beispiel Team'!$A$10&lt;&gt;""),N('Beispiel Team'!$C$10)=0),"",MAX(0,('Beispiel Team'!$C$10-N(L61))*N('Beispiel Team'!$D$10)))</f>
      </c>
      <c r="M62" s="27">
        <f>IF(OR(NOT('Beispiel Team'!$A$10&lt;&gt;""),N('Beispiel Team'!$C$10)=0),"",MAX(0,('Beispiel Team'!$C$10-N(M61))*N('Beispiel Team'!$D$10)))</f>
      </c>
      <c r="N62" s="27">
        <f>IF(OR(NOT('Beispiel Team'!$A$10&lt;&gt;""),N('Beispiel Team'!$C$10)=0),"",MAX(0,('Beispiel Team'!$C$10-N(N61))*N('Beispiel Team'!$D$10)))</f>
      </c>
      <c r="O62" s="27">
        <f>IF(OR(NOT('Beispiel Team'!$A$10&lt;&gt;""),N('Beispiel Team'!$C$10)=0),"",MAX(0,('Beispiel Team'!$C$10-N(O61))*N('Beispiel Team'!$D$10)))</f>
      </c>
      <c r="P62" s="27">
        <f>IF(OR(NOT('Beispiel Team'!$A$10&lt;&gt;""),N('Beispiel Team'!$C$10)=0),"",MAX(0,('Beispiel Team'!$C$10-N(P61))*N('Beispiel Team'!$D$10)))</f>
      </c>
      <c r="Q62" s="27">
        <f>IF(OR(NOT('Beispiel Team'!$A$10&lt;&gt;""),N('Beispiel Team'!$C$10)=0),"",MAX(0,('Beispiel Team'!$C$10-N(Q61))*N('Beispiel Team'!$D$10)))</f>
      </c>
      <c r="R62" s="27">
        <f>IF(OR(NOT('Beispiel Team'!$A$10&lt;&gt;""),N('Beispiel Team'!$C$10)=0),"",MAX(0,('Beispiel Team'!$C$10-N(R61))*N('Beispiel Team'!$D$10)))</f>
      </c>
      <c r="S62" s="27">
        <f>IF(OR(NOT('Beispiel Team'!$A$10&lt;&gt;""),N('Beispiel Team'!$C$10)=0),"",MAX(0,('Beispiel Team'!$C$10-N(S61))*N('Beispiel Team'!$D$10)))</f>
      </c>
      <c r="T62" s="27">
        <f>IF(OR(NOT('Beispiel Team'!$A$10&lt;&gt;""),N('Beispiel Team'!$C$10)=0),"",MAX(0,('Beispiel Team'!$C$10-N(T61))*N('Beispiel Team'!$D$10)))</f>
      </c>
      <c r="U62" s="27">
        <f>IF(OR(NOT('Beispiel Team'!$A$10&lt;&gt;""),N('Beispiel Team'!$C$10)=0),"",MAX(0,('Beispiel Team'!$C$10-N(U61))*N('Beispiel Team'!$D$10)))</f>
      </c>
      <c r="V62" s="27">
        <f>IF(OR(NOT('Beispiel Team'!$A$10&lt;&gt;""),N('Beispiel Team'!$C$10)=0),"",MAX(0,('Beispiel Team'!$C$10-N(V61))*N('Beispiel Team'!$D$10)))</f>
      </c>
      <c r="W62" s="27">
        <f>IF(OR(NOT('Beispiel Team'!$A$10&lt;&gt;""),N('Beispiel Team'!$C$10)=0),"",MAX(0,('Beispiel Team'!$C$10-N(W61))*N('Beispiel Team'!$D$10)))</f>
      </c>
      <c r="X62" s="27">
        <f>IF(OR(NOT('Beispiel Team'!$A$10&lt;&gt;""),N('Beispiel Team'!$C$10)=0),"",MAX(0,('Beispiel Team'!$C$10-N(X61))*N('Beispiel Team'!$D$10)))</f>
      </c>
      <c r="Y62" s="27">
        <f>IF(OR(NOT('Beispiel Team'!$A$10&lt;&gt;""),N('Beispiel Team'!$C$10)=0),"",MAX(0,('Beispiel Team'!$C$10-N(Y61))*N('Beispiel Team'!$D$10)))</f>
      </c>
      <c r="Z62" s="27">
        <f>IF(OR(NOT('Beispiel Team'!$A$10&lt;&gt;""),N('Beispiel Team'!$C$10)=0),"",MAX(0,('Beispiel Team'!$C$10-N(Z61))*N('Beispiel Team'!$D$10)))</f>
      </c>
      <c r="AA62" s="27">
        <f>IF(OR(NOT('Beispiel Team'!$A$10&lt;&gt;""),N('Beispiel Team'!$C$10)=0),"",MAX(0,('Beispiel Team'!$C$10-N(AA61))*N('Beispiel Team'!$D$10)))</f>
      </c>
      <c r="AB62" s="27">
        <f>IF(OR(NOT('Beispiel Team'!$A$10&lt;&gt;""),N('Beispiel Team'!$C$10)=0),"",MAX(0,('Beispiel Team'!$C$10-N(AB61))*N('Beispiel Team'!$D$10)))</f>
      </c>
      <c r="AC62" s="27">
        <f>IF(OR(NOT('Beispiel Team'!$A$10&lt;&gt;""),N('Beispiel Team'!$C$10)=0),"",MAX(0,('Beispiel Team'!$C$10-N(AC61))*N('Beispiel Team'!$D$10)))</f>
      </c>
    </row>
    <row r="63" ht="16" customHeight="1" spans="2:29" x14ac:dyDescent="0.25">
      <c r="B63" s="26" t="s">
        <v>30</v>
      </c>
      <c r="C63" s="23">
        <f>IF(COUNT(D63:AC63)=0,"",SUM(D63:AC63))</f>
      </c>
      <c r="D63" s="28">
        <f>IF(NOT('Beispiel Team'!$A$10&lt;&gt;""),"",SUM(D55:D60))</f>
      </c>
      <c r="E63" s="28">
        <f>IF(NOT('Beispiel Team'!$A$10&lt;&gt;""),"",SUM(E55:E60))</f>
      </c>
      <c r="F63" s="28">
        <f>IF(NOT('Beispiel Team'!$A$10&lt;&gt;""),"",SUM(F55:F60))</f>
      </c>
      <c r="G63" s="28">
        <f>IF(NOT('Beispiel Team'!$A$10&lt;&gt;""),"",SUM(G55:G60))</f>
      </c>
      <c r="H63" s="28">
        <f>IF(NOT('Beispiel Team'!$A$10&lt;&gt;""),"",SUM(H55:H60))</f>
      </c>
      <c r="I63" s="28">
        <f>IF(NOT('Beispiel Team'!$A$10&lt;&gt;""),"",SUM(I55:I60))</f>
      </c>
      <c r="J63" s="28">
        <f>IF(NOT('Beispiel Team'!$A$10&lt;&gt;""),"",SUM(J55:J60))</f>
      </c>
      <c r="K63" s="28">
        <f>IF(NOT('Beispiel Team'!$A$10&lt;&gt;""),"",SUM(K55:K60))</f>
      </c>
      <c r="L63" s="28">
        <f>IF(NOT('Beispiel Team'!$A$10&lt;&gt;""),"",SUM(L55:L60))</f>
      </c>
      <c r="M63" s="28">
        <f>IF(NOT('Beispiel Team'!$A$10&lt;&gt;""),"",SUM(M55:M60))</f>
      </c>
      <c r="N63" s="28">
        <f>IF(NOT('Beispiel Team'!$A$10&lt;&gt;""),"",SUM(N55:N60))</f>
      </c>
      <c r="O63" s="28">
        <f>IF(NOT('Beispiel Team'!$A$10&lt;&gt;""),"",SUM(O55:O60))</f>
      </c>
      <c r="P63" s="28">
        <f>IF(NOT('Beispiel Team'!$A$10&lt;&gt;""),"",SUM(P55:P60))</f>
      </c>
      <c r="Q63" s="28">
        <f>IF(NOT('Beispiel Team'!$A$10&lt;&gt;""),"",SUM(Q55:Q60))</f>
      </c>
      <c r="R63" s="28">
        <f>IF(NOT('Beispiel Team'!$A$10&lt;&gt;""),"",SUM(R55:R60))</f>
      </c>
      <c r="S63" s="28">
        <f>IF(NOT('Beispiel Team'!$A$10&lt;&gt;""),"",SUM(S55:S60))</f>
      </c>
      <c r="T63" s="28">
        <f>IF(NOT('Beispiel Team'!$A$10&lt;&gt;""),"",SUM(T55:T60))</f>
      </c>
      <c r="U63" s="28">
        <f>IF(NOT('Beispiel Team'!$A$10&lt;&gt;""),"",SUM(U55:U60))</f>
      </c>
      <c r="V63" s="28">
        <f>IF(NOT('Beispiel Team'!$A$10&lt;&gt;""),"",SUM(V55:V60))</f>
      </c>
      <c r="W63" s="28">
        <f>IF(NOT('Beispiel Team'!$A$10&lt;&gt;""),"",SUM(W55:W60))</f>
      </c>
      <c r="X63" s="28">
        <f>IF(NOT('Beispiel Team'!$A$10&lt;&gt;""),"",SUM(X55:X60))</f>
      </c>
      <c r="Y63" s="28">
        <f>IF(NOT('Beispiel Team'!$A$10&lt;&gt;""),"",SUM(Y55:Y60))</f>
      </c>
      <c r="Z63" s="28">
        <f>IF(NOT('Beispiel Team'!$A$10&lt;&gt;""),"",SUM(Z55:Z60))</f>
      </c>
      <c r="AA63" s="28">
        <f>IF(NOT('Beispiel Team'!$A$10&lt;&gt;""),"",SUM(AA55:AA60))</f>
      </c>
      <c r="AB63" s="28">
        <f>IF(NOT('Beispiel Team'!$A$10&lt;&gt;""),"",SUM(AB55:AB60))</f>
      </c>
      <c r="AC63" s="28">
        <f>IF(NOT('Beispiel Team'!$A$10&lt;&gt;""),"",SUM(AC55:AC60))</f>
      </c>
    </row>
    <row r="64" ht="17" customHeight="1" spans="1:29" x14ac:dyDescent="0.25">
      <c r="A64" s="29"/>
      <c r="B64" s="30" t="s">
        <v>31</v>
      </c>
      <c r="C64" s="31">
        <f>IF(N(C62)=0,"",N(C63)/C62)</f>
      </c>
      <c r="D64" s="32">
        <f>IF(D62="","",IF(N(D62)=0,IF(N(D63)&gt;0,"!",""),D63/D62))</f>
      </c>
      <c r="E64" s="32">
        <f>IF(E62="","",IF(N(E62)=0,IF(N(E63)&gt;0,"!",""),E63/E62))</f>
      </c>
      <c r="F64" s="32">
        <f>IF(F62="","",IF(N(F62)=0,IF(N(F63)&gt;0,"!",""),F63/F62))</f>
      </c>
      <c r="G64" s="32">
        <f>IF(G62="","",IF(N(G62)=0,IF(N(G63)&gt;0,"!",""),G63/G62))</f>
      </c>
      <c r="H64" s="32">
        <f>IF(H62="","",IF(N(H62)=0,IF(N(H63)&gt;0,"!",""),H63/H62))</f>
      </c>
      <c r="I64" s="32">
        <f>IF(I62="","",IF(N(I62)=0,IF(N(I63)&gt;0,"!",""),I63/I62))</f>
      </c>
      <c r="J64" s="32">
        <f>IF(J62="","",IF(N(J62)=0,IF(N(J63)&gt;0,"!",""),J63/J62))</f>
      </c>
      <c r="K64" s="32">
        <f>IF(K62="","",IF(N(K62)=0,IF(N(K63)&gt;0,"!",""),K63/K62))</f>
      </c>
      <c r="L64" s="32">
        <f>IF(L62="","",IF(N(L62)=0,IF(N(L63)&gt;0,"!",""),L63/L62))</f>
      </c>
      <c r="M64" s="32">
        <f>IF(M62="","",IF(N(M62)=0,IF(N(M63)&gt;0,"!",""),M63/M62))</f>
      </c>
      <c r="N64" s="32">
        <f>IF(N62="","",IF(N(N62)=0,IF(N(N63)&gt;0,"!",""),N63/N62))</f>
      </c>
      <c r="O64" s="32">
        <f>IF(O62="","",IF(N(O62)=0,IF(N(O63)&gt;0,"!",""),O63/O62))</f>
      </c>
      <c r="P64" s="32">
        <f>IF(P62="","",IF(N(P62)=0,IF(N(P63)&gt;0,"!",""),P63/P62))</f>
      </c>
      <c r="Q64" s="32">
        <f>IF(Q62="","",IF(N(Q62)=0,IF(N(Q63)&gt;0,"!",""),Q63/Q62))</f>
      </c>
      <c r="R64" s="32">
        <f>IF(R62="","",IF(N(R62)=0,IF(N(R63)&gt;0,"!",""),R63/R62))</f>
      </c>
      <c r="S64" s="32">
        <f>IF(S62="","",IF(N(S62)=0,IF(N(S63)&gt;0,"!",""),S63/S62))</f>
      </c>
      <c r="T64" s="32">
        <f>IF(T62="","",IF(N(T62)=0,IF(N(T63)&gt;0,"!",""),T63/T62))</f>
      </c>
      <c r="U64" s="32">
        <f>IF(U62="","",IF(N(U62)=0,IF(N(U63)&gt;0,"!",""),U63/U62))</f>
      </c>
      <c r="V64" s="32">
        <f>IF(V62="","",IF(N(V62)=0,IF(N(V63)&gt;0,"!",""),V63/V62))</f>
      </c>
      <c r="W64" s="32">
        <f>IF(W62="","",IF(N(W62)=0,IF(N(W63)&gt;0,"!",""),W63/W62))</f>
      </c>
      <c r="X64" s="32">
        <f>IF(X62="","",IF(N(X62)=0,IF(N(X63)&gt;0,"!",""),X63/X62))</f>
      </c>
      <c r="Y64" s="32">
        <f>IF(Y62="","",IF(N(Y62)=0,IF(N(Y63)&gt;0,"!",""),Y63/Y62))</f>
      </c>
      <c r="Z64" s="32">
        <f>IF(Z62="","",IF(N(Z62)=0,IF(N(Z63)&gt;0,"!",""),Z63/Z62))</f>
      </c>
      <c r="AA64" s="32">
        <f>IF(AA62="","",IF(N(AA62)=0,IF(N(AA63)&gt;0,"!",""),AA63/AA62))</f>
      </c>
      <c r="AB64" s="32">
        <f>IF(AB62="","",IF(N(AB62)=0,IF(N(AB63)&gt;0,"!",""),AB63/AB62))</f>
      </c>
      <c r="AC64" s="32">
        <f>IF(AC62="","",IF(N(AC62)=0,IF(N(AC63)&gt;0,"!",""),AC63/AC62))</f>
      </c>
    </row>
    <row r="65" ht="18" customHeight="1" spans="1:29" x14ac:dyDescent="0.25">
      <c r="A65" s="20">
        <f>IF('Beispiel Team'!$A$11="","Person 6",'Beispiel Team'!$A$11)</f>
      </c>
      <c r="B65" s="21">
        <f>IF('Beispiel Team'!$A$11="","",'Beispiel Team'!$B$11&amp;" · "&amp;TEXT(N('Beispiel Team'!$E$11),"0")&amp;" Std. für Projekte")</f>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row>
    <row r="66" ht="16" customHeight="1" spans="2:29" x14ac:dyDescent="0.25">
      <c r="B66" s="6" t="s">
        <v>50</v>
      </c>
      <c r="C66" s="23">
        <f>IF(COUNT(D66:AC66)=0,"",SUM(D66:AC66))</f>
      </c>
      <c r="D66" s="24">
        <v>12</v>
      </c>
      <c r="E66" s="24">
        <v>12</v>
      </c>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ht="16" customHeight="1" spans="2:29" x14ac:dyDescent="0.25">
      <c r="B67" s="6" t="s">
        <v>52</v>
      </c>
      <c r="C67" s="23">
        <f>IF(COUNT(D67:AC67)=0,"",SUM(D67:AC67))</f>
      </c>
      <c r="D67" s="24"/>
      <c r="E67" s="24"/>
      <c r="F67" s="24">
        <v>12</v>
      </c>
      <c r="G67" s="24">
        <v>12</v>
      </c>
      <c r="H67" s="24">
        <v>12</v>
      </c>
      <c r="I67" s="24">
        <v>12</v>
      </c>
      <c r="J67" s="24">
        <v>12</v>
      </c>
      <c r="K67" s="24">
        <v>12</v>
      </c>
      <c r="L67" s="24">
        <v>12</v>
      </c>
      <c r="M67" s="24">
        <v>12</v>
      </c>
      <c r="N67" s="24">
        <v>12</v>
      </c>
      <c r="O67" s="24">
        <v>12</v>
      </c>
      <c r="P67" s="24">
        <v>12</v>
      </c>
      <c r="Q67" s="24">
        <v>12</v>
      </c>
      <c r="R67" s="24"/>
      <c r="S67" s="24"/>
      <c r="T67" s="24"/>
      <c r="U67" s="24"/>
      <c r="V67" s="24"/>
      <c r="W67" s="24"/>
      <c r="X67" s="24"/>
      <c r="Y67" s="24"/>
      <c r="Z67" s="24"/>
      <c r="AA67" s="24"/>
      <c r="AB67" s="24"/>
      <c r="AC67" s="24"/>
    </row>
    <row r="68" ht="16" customHeight="1" spans="2:29" x14ac:dyDescent="0.25">
      <c r="B68" s="6" t="s">
        <v>56</v>
      </c>
      <c r="C68" s="23">
        <f>IF(COUNT(D68:AC68)=0,"",SUM(D68:AC68))</f>
      </c>
      <c r="D68" s="24"/>
      <c r="E68" s="24"/>
      <c r="F68" s="24"/>
      <c r="G68" s="24"/>
      <c r="H68" s="24"/>
      <c r="I68" s="24"/>
      <c r="J68" s="24"/>
      <c r="K68" s="24"/>
      <c r="L68" s="24"/>
      <c r="M68" s="24"/>
      <c r="N68" s="24"/>
      <c r="O68" s="24"/>
      <c r="P68" s="24"/>
      <c r="Q68" s="24"/>
      <c r="R68" s="24">
        <v>12</v>
      </c>
      <c r="S68" s="24"/>
      <c r="T68" s="24"/>
      <c r="U68" s="24">
        <v>12</v>
      </c>
      <c r="V68" s="24">
        <v>12</v>
      </c>
      <c r="W68" s="24">
        <v>12</v>
      </c>
      <c r="X68" s="24">
        <v>12</v>
      </c>
      <c r="Y68" s="24"/>
      <c r="Z68" s="24"/>
      <c r="AA68" s="24"/>
      <c r="AB68" s="24"/>
      <c r="AC68" s="24"/>
    </row>
    <row r="69" ht="16" customHeight="1" spans="2:29" x14ac:dyDescent="0.25">
      <c r="B69" s="6" t="s">
        <v>58</v>
      </c>
      <c r="C69" s="23">
        <f>IF(COUNT(D69:AC69)=0,"",SUM(D69:AC69))</f>
      </c>
      <c r="D69" s="24">
        <v>4</v>
      </c>
      <c r="E69" s="24">
        <v>4</v>
      </c>
      <c r="F69" s="24">
        <v>4</v>
      </c>
      <c r="G69" s="24">
        <v>4</v>
      </c>
      <c r="H69" s="24">
        <v>4</v>
      </c>
      <c r="I69" s="24">
        <v>4</v>
      </c>
      <c r="J69" s="24">
        <v>4</v>
      </c>
      <c r="K69" s="24">
        <v>4</v>
      </c>
      <c r="L69" s="24">
        <v>4</v>
      </c>
      <c r="M69" s="24">
        <v>4</v>
      </c>
      <c r="N69" s="24">
        <v>4</v>
      </c>
      <c r="O69" s="24">
        <v>4</v>
      </c>
      <c r="P69" s="24">
        <v>4</v>
      </c>
      <c r="Q69" s="24">
        <v>4</v>
      </c>
      <c r="R69" s="24">
        <v>4</v>
      </c>
      <c r="S69" s="24"/>
      <c r="T69" s="24"/>
      <c r="U69" s="24">
        <v>4</v>
      </c>
      <c r="V69" s="24">
        <v>4</v>
      </c>
      <c r="W69" s="24">
        <v>4</v>
      </c>
      <c r="X69" s="24">
        <v>4</v>
      </c>
      <c r="Y69" s="24">
        <v>4</v>
      </c>
      <c r="Z69" s="24">
        <v>4</v>
      </c>
      <c r="AA69" s="24">
        <v>4</v>
      </c>
      <c r="AB69" s="24">
        <v>4</v>
      </c>
      <c r="AC69" s="24">
        <v>4</v>
      </c>
    </row>
    <row r="70" ht="16" customHeight="1" spans="2:29" x14ac:dyDescent="0.25">
      <c r="B70" s="6"/>
      <c r="C70" s="23">
        <f>IF(COUNT(D70:AC70)=0,"",SUM(D70:AC70))</f>
      </c>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row>
    <row r="71" ht="16" customHeight="1" spans="2:29" x14ac:dyDescent="0.25">
      <c r="B71" s="6"/>
      <c r="C71" s="23">
        <f>IF(COUNT(D71:AC71)=0,"",SUM(D71:AC71))</f>
      </c>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row>
    <row r="72" spans="2:29" x14ac:dyDescent="0.25">
      <c r="B72" s="25" t="s">
        <v>28</v>
      </c>
      <c r="C72" s="23">
        <f>IF(COUNT(D72:AC72)=0,"",SUM(D72:AC72))</f>
      </c>
      <c r="D72" s="24"/>
      <c r="E72" s="24"/>
      <c r="F72" s="24"/>
      <c r="G72" s="24"/>
      <c r="H72" s="24"/>
      <c r="I72" s="24"/>
      <c r="J72" s="24"/>
      <c r="K72" s="24"/>
      <c r="L72" s="24"/>
      <c r="M72" s="24">
        <v>4</v>
      </c>
      <c r="N72" s="24">
        <v>4</v>
      </c>
      <c r="O72" s="24"/>
      <c r="P72" s="24"/>
      <c r="Q72" s="24"/>
      <c r="R72" s="24"/>
      <c r="S72" s="24">
        <v>20</v>
      </c>
      <c r="T72" s="24">
        <v>20</v>
      </c>
      <c r="U72" s="24"/>
      <c r="V72" s="24"/>
      <c r="W72" s="24"/>
      <c r="X72" s="24"/>
      <c r="Y72" s="24"/>
      <c r="Z72" s="24">
        <v>4</v>
      </c>
      <c r="AA72" s="24">
        <v>4</v>
      </c>
      <c r="AB72" s="24"/>
      <c r="AC72" s="24"/>
    </row>
    <row r="73" ht="16" customHeight="1" spans="2:29" x14ac:dyDescent="0.25">
      <c r="B73" s="26" t="s">
        <v>29</v>
      </c>
      <c r="C73" s="23">
        <f>IF(COUNT(D73:AC73)=0,"",SUM(D73:AC73))</f>
      </c>
      <c r="D73" s="27">
        <f>IF(OR(NOT('Beispiel Team'!$A$11&lt;&gt;""),N('Beispiel Team'!$C$11)=0),"",MAX(0,('Beispiel Team'!$C$11-N(D72))*N('Beispiel Team'!$D$11)))</f>
      </c>
      <c r="E73" s="27">
        <f>IF(OR(NOT('Beispiel Team'!$A$11&lt;&gt;""),N('Beispiel Team'!$C$11)=0),"",MAX(0,('Beispiel Team'!$C$11-N(E72))*N('Beispiel Team'!$D$11)))</f>
      </c>
      <c r="F73" s="27">
        <f>IF(OR(NOT('Beispiel Team'!$A$11&lt;&gt;""),N('Beispiel Team'!$C$11)=0),"",MAX(0,('Beispiel Team'!$C$11-N(F72))*N('Beispiel Team'!$D$11)))</f>
      </c>
      <c r="G73" s="27">
        <f>IF(OR(NOT('Beispiel Team'!$A$11&lt;&gt;""),N('Beispiel Team'!$C$11)=0),"",MAX(0,('Beispiel Team'!$C$11-N(G72))*N('Beispiel Team'!$D$11)))</f>
      </c>
      <c r="H73" s="27">
        <f>IF(OR(NOT('Beispiel Team'!$A$11&lt;&gt;""),N('Beispiel Team'!$C$11)=0),"",MAX(0,('Beispiel Team'!$C$11-N(H72))*N('Beispiel Team'!$D$11)))</f>
      </c>
      <c r="I73" s="27">
        <f>IF(OR(NOT('Beispiel Team'!$A$11&lt;&gt;""),N('Beispiel Team'!$C$11)=0),"",MAX(0,('Beispiel Team'!$C$11-N(I72))*N('Beispiel Team'!$D$11)))</f>
      </c>
      <c r="J73" s="27">
        <f>IF(OR(NOT('Beispiel Team'!$A$11&lt;&gt;""),N('Beispiel Team'!$C$11)=0),"",MAX(0,('Beispiel Team'!$C$11-N(J72))*N('Beispiel Team'!$D$11)))</f>
      </c>
      <c r="K73" s="27">
        <f>IF(OR(NOT('Beispiel Team'!$A$11&lt;&gt;""),N('Beispiel Team'!$C$11)=0),"",MAX(0,('Beispiel Team'!$C$11-N(K72))*N('Beispiel Team'!$D$11)))</f>
      </c>
      <c r="L73" s="27">
        <f>IF(OR(NOT('Beispiel Team'!$A$11&lt;&gt;""),N('Beispiel Team'!$C$11)=0),"",MAX(0,('Beispiel Team'!$C$11-N(L72))*N('Beispiel Team'!$D$11)))</f>
      </c>
      <c r="M73" s="27">
        <f>IF(OR(NOT('Beispiel Team'!$A$11&lt;&gt;""),N('Beispiel Team'!$C$11)=0),"",MAX(0,('Beispiel Team'!$C$11-N(M72))*N('Beispiel Team'!$D$11)))</f>
      </c>
      <c r="N73" s="27">
        <f>IF(OR(NOT('Beispiel Team'!$A$11&lt;&gt;""),N('Beispiel Team'!$C$11)=0),"",MAX(0,('Beispiel Team'!$C$11-N(N72))*N('Beispiel Team'!$D$11)))</f>
      </c>
      <c r="O73" s="27">
        <f>IF(OR(NOT('Beispiel Team'!$A$11&lt;&gt;""),N('Beispiel Team'!$C$11)=0),"",MAX(0,('Beispiel Team'!$C$11-N(O72))*N('Beispiel Team'!$D$11)))</f>
      </c>
      <c r="P73" s="27">
        <f>IF(OR(NOT('Beispiel Team'!$A$11&lt;&gt;""),N('Beispiel Team'!$C$11)=0),"",MAX(0,('Beispiel Team'!$C$11-N(P72))*N('Beispiel Team'!$D$11)))</f>
      </c>
      <c r="Q73" s="27">
        <f>IF(OR(NOT('Beispiel Team'!$A$11&lt;&gt;""),N('Beispiel Team'!$C$11)=0),"",MAX(0,('Beispiel Team'!$C$11-N(Q72))*N('Beispiel Team'!$D$11)))</f>
      </c>
      <c r="R73" s="27">
        <f>IF(OR(NOT('Beispiel Team'!$A$11&lt;&gt;""),N('Beispiel Team'!$C$11)=0),"",MAX(0,('Beispiel Team'!$C$11-N(R72))*N('Beispiel Team'!$D$11)))</f>
      </c>
      <c r="S73" s="27">
        <f>IF(OR(NOT('Beispiel Team'!$A$11&lt;&gt;""),N('Beispiel Team'!$C$11)=0),"",MAX(0,('Beispiel Team'!$C$11-N(S72))*N('Beispiel Team'!$D$11)))</f>
      </c>
      <c r="T73" s="27">
        <f>IF(OR(NOT('Beispiel Team'!$A$11&lt;&gt;""),N('Beispiel Team'!$C$11)=0),"",MAX(0,('Beispiel Team'!$C$11-N(T72))*N('Beispiel Team'!$D$11)))</f>
      </c>
      <c r="U73" s="27">
        <f>IF(OR(NOT('Beispiel Team'!$A$11&lt;&gt;""),N('Beispiel Team'!$C$11)=0),"",MAX(0,('Beispiel Team'!$C$11-N(U72))*N('Beispiel Team'!$D$11)))</f>
      </c>
      <c r="V73" s="27">
        <f>IF(OR(NOT('Beispiel Team'!$A$11&lt;&gt;""),N('Beispiel Team'!$C$11)=0),"",MAX(0,('Beispiel Team'!$C$11-N(V72))*N('Beispiel Team'!$D$11)))</f>
      </c>
      <c r="W73" s="27">
        <f>IF(OR(NOT('Beispiel Team'!$A$11&lt;&gt;""),N('Beispiel Team'!$C$11)=0),"",MAX(0,('Beispiel Team'!$C$11-N(W72))*N('Beispiel Team'!$D$11)))</f>
      </c>
      <c r="X73" s="27">
        <f>IF(OR(NOT('Beispiel Team'!$A$11&lt;&gt;""),N('Beispiel Team'!$C$11)=0),"",MAX(0,('Beispiel Team'!$C$11-N(X72))*N('Beispiel Team'!$D$11)))</f>
      </c>
      <c r="Y73" s="27">
        <f>IF(OR(NOT('Beispiel Team'!$A$11&lt;&gt;""),N('Beispiel Team'!$C$11)=0),"",MAX(0,('Beispiel Team'!$C$11-N(Y72))*N('Beispiel Team'!$D$11)))</f>
      </c>
      <c r="Z73" s="27">
        <f>IF(OR(NOT('Beispiel Team'!$A$11&lt;&gt;""),N('Beispiel Team'!$C$11)=0),"",MAX(0,('Beispiel Team'!$C$11-N(Z72))*N('Beispiel Team'!$D$11)))</f>
      </c>
      <c r="AA73" s="27">
        <f>IF(OR(NOT('Beispiel Team'!$A$11&lt;&gt;""),N('Beispiel Team'!$C$11)=0),"",MAX(0,('Beispiel Team'!$C$11-N(AA72))*N('Beispiel Team'!$D$11)))</f>
      </c>
      <c r="AB73" s="27">
        <f>IF(OR(NOT('Beispiel Team'!$A$11&lt;&gt;""),N('Beispiel Team'!$C$11)=0),"",MAX(0,('Beispiel Team'!$C$11-N(AB72))*N('Beispiel Team'!$D$11)))</f>
      </c>
      <c r="AC73" s="27">
        <f>IF(OR(NOT('Beispiel Team'!$A$11&lt;&gt;""),N('Beispiel Team'!$C$11)=0),"",MAX(0,('Beispiel Team'!$C$11-N(AC72))*N('Beispiel Team'!$D$11)))</f>
      </c>
    </row>
    <row r="74" ht="16" customHeight="1" spans="2:29" x14ac:dyDescent="0.25">
      <c r="B74" s="26" t="s">
        <v>30</v>
      </c>
      <c r="C74" s="23">
        <f>IF(COUNT(D74:AC74)=0,"",SUM(D74:AC74))</f>
      </c>
      <c r="D74" s="28">
        <f>IF(NOT('Beispiel Team'!$A$11&lt;&gt;""),"",SUM(D66:D71))</f>
      </c>
      <c r="E74" s="28">
        <f>IF(NOT('Beispiel Team'!$A$11&lt;&gt;""),"",SUM(E66:E71))</f>
      </c>
      <c r="F74" s="28">
        <f>IF(NOT('Beispiel Team'!$A$11&lt;&gt;""),"",SUM(F66:F71))</f>
      </c>
      <c r="G74" s="28">
        <f>IF(NOT('Beispiel Team'!$A$11&lt;&gt;""),"",SUM(G66:G71))</f>
      </c>
      <c r="H74" s="28">
        <f>IF(NOT('Beispiel Team'!$A$11&lt;&gt;""),"",SUM(H66:H71))</f>
      </c>
      <c r="I74" s="28">
        <f>IF(NOT('Beispiel Team'!$A$11&lt;&gt;""),"",SUM(I66:I71))</f>
      </c>
      <c r="J74" s="28">
        <f>IF(NOT('Beispiel Team'!$A$11&lt;&gt;""),"",SUM(J66:J71))</f>
      </c>
      <c r="K74" s="28">
        <f>IF(NOT('Beispiel Team'!$A$11&lt;&gt;""),"",SUM(K66:K71))</f>
      </c>
      <c r="L74" s="28">
        <f>IF(NOT('Beispiel Team'!$A$11&lt;&gt;""),"",SUM(L66:L71))</f>
      </c>
      <c r="M74" s="28">
        <f>IF(NOT('Beispiel Team'!$A$11&lt;&gt;""),"",SUM(M66:M71))</f>
      </c>
      <c r="N74" s="28">
        <f>IF(NOT('Beispiel Team'!$A$11&lt;&gt;""),"",SUM(N66:N71))</f>
      </c>
      <c r="O74" s="28">
        <f>IF(NOT('Beispiel Team'!$A$11&lt;&gt;""),"",SUM(O66:O71))</f>
      </c>
      <c r="P74" s="28">
        <f>IF(NOT('Beispiel Team'!$A$11&lt;&gt;""),"",SUM(P66:P71))</f>
      </c>
      <c r="Q74" s="28">
        <f>IF(NOT('Beispiel Team'!$A$11&lt;&gt;""),"",SUM(Q66:Q71))</f>
      </c>
      <c r="R74" s="28">
        <f>IF(NOT('Beispiel Team'!$A$11&lt;&gt;""),"",SUM(R66:R71))</f>
      </c>
      <c r="S74" s="28">
        <f>IF(NOT('Beispiel Team'!$A$11&lt;&gt;""),"",SUM(S66:S71))</f>
      </c>
      <c r="T74" s="28">
        <f>IF(NOT('Beispiel Team'!$A$11&lt;&gt;""),"",SUM(T66:T71))</f>
      </c>
      <c r="U74" s="28">
        <f>IF(NOT('Beispiel Team'!$A$11&lt;&gt;""),"",SUM(U66:U71))</f>
      </c>
      <c r="V74" s="28">
        <f>IF(NOT('Beispiel Team'!$A$11&lt;&gt;""),"",SUM(V66:V71))</f>
      </c>
      <c r="W74" s="28">
        <f>IF(NOT('Beispiel Team'!$A$11&lt;&gt;""),"",SUM(W66:W71))</f>
      </c>
      <c r="X74" s="28">
        <f>IF(NOT('Beispiel Team'!$A$11&lt;&gt;""),"",SUM(X66:X71))</f>
      </c>
      <c r="Y74" s="28">
        <f>IF(NOT('Beispiel Team'!$A$11&lt;&gt;""),"",SUM(Y66:Y71))</f>
      </c>
      <c r="Z74" s="28">
        <f>IF(NOT('Beispiel Team'!$A$11&lt;&gt;""),"",SUM(Z66:Z71))</f>
      </c>
      <c r="AA74" s="28">
        <f>IF(NOT('Beispiel Team'!$A$11&lt;&gt;""),"",SUM(AA66:AA71))</f>
      </c>
      <c r="AB74" s="28">
        <f>IF(NOT('Beispiel Team'!$A$11&lt;&gt;""),"",SUM(AB66:AB71))</f>
      </c>
      <c r="AC74" s="28">
        <f>IF(NOT('Beispiel Team'!$A$11&lt;&gt;""),"",SUM(AC66:AC71))</f>
      </c>
    </row>
    <row r="75" ht="17" customHeight="1" spans="1:29" x14ac:dyDescent="0.25">
      <c r="A75" s="29"/>
      <c r="B75" s="30" t="s">
        <v>31</v>
      </c>
      <c r="C75" s="31">
        <f>IF(N(C73)=0,"",N(C74)/C73)</f>
      </c>
      <c r="D75" s="32">
        <f>IF(D73="","",IF(N(D73)=0,IF(N(D74)&gt;0,"!",""),D74/D73))</f>
      </c>
      <c r="E75" s="32">
        <f>IF(E73="","",IF(N(E73)=0,IF(N(E74)&gt;0,"!",""),E74/E73))</f>
      </c>
      <c r="F75" s="32">
        <f>IF(F73="","",IF(N(F73)=0,IF(N(F74)&gt;0,"!",""),F74/F73))</f>
      </c>
      <c r="G75" s="32">
        <f>IF(G73="","",IF(N(G73)=0,IF(N(G74)&gt;0,"!",""),G74/G73))</f>
      </c>
      <c r="H75" s="32">
        <f>IF(H73="","",IF(N(H73)=0,IF(N(H74)&gt;0,"!",""),H74/H73))</f>
      </c>
      <c r="I75" s="32">
        <f>IF(I73="","",IF(N(I73)=0,IF(N(I74)&gt;0,"!",""),I74/I73))</f>
      </c>
      <c r="J75" s="32">
        <f>IF(J73="","",IF(N(J73)=0,IF(N(J74)&gt;0,"!",""),J74/J73))</f>
      </c>
      <c r="K75" s="32">
        <f>IF(K73="","",IF(N(K73)=0,IF(N(K74)&gt;0,"!",""),K74/K73))</f>
      </c>
      <c r="L75" s="32">
        <f>IF(L73="","",IF(N(L73)=0,IF(N(L74)&gt;0,"!",""),L74/L73))</f>
      </c>
      <c r="M75" s="32">
        <f>IF(M73="","",IF(N(M73)=0,IF(N(M74)&gt;0,"!",""),M74/M73))</f>
      </c>
      <c r="N75" s="32">
        <f>IF(N73="","",IF(N(N73)=0,IF(N(N74)&gt;0,"!",""),N74/N73))</f>
      </c>
      <c r="O75" s="32">
        <f>IF(O73="","",IF(N(O73)=0,IF(N(O74)&gt;0,"!",""),O74/O73))</f>
      </c>
      <c r="P75" s="32">
        <f>IF(P73="","",IF(N(P73)=0,IF(N(P74)&gt;0,"!",""),P74/P73))</f>
      </c>
      <c r="Q75" s="32">
        <f>IF(Q73="","",IF(N(Q73)=0,IF(N(Q74)&gt;0,"!",""),Q74/Q73))</f>
      </c>
      <c r="R75" s="32">
        <f>IF(R73="","",IF(N(R73)=0,IF(N(R74)&gt;0,"!",""),R74/R73))</f>
      </c>
      <c r="S75" s="32">
        <f>IF(S73="","",IF(N(S73)=0,IF(N(S74)&gt;0,"!",""),S74/S73))</f>
      </c>
      <c r="T75" s="32">
        <f>IF(T73="","",IF(N(T73)=0,IF(N(T74)&gt;0,"!",""),T74/T73))</f>
      </c>
      <c r="U75" s="32">
        <f>IF(U73="","",IF(N(U73)=0,IF(N(U74)&gt;0,"!",""),U74/U73))</f>
      </c>
      <c r="V75" s="32">
        <f>IF(V73="","",IF(N(V73)=0,IF(N(V74)&gt;0,"!",""),V74/V73))</f>
      </c>
      <c r="W75" s="32">
        <f>IF(W73="","",IF(N(W73)=0,IF(N(W74)&gt;0,"!",""),W74/W73))</f>
      </c>
      <c r="X75" s="32">
        <f>IF(X73="","",IF(N(X73)=0,IF(N(X74)&gt;0,"!",""),X74/X73))</f>
      </c>
      <c r="Y75" s="32">
        <f>IF(Y73="","",IF(N(Y73)=0,IF(N(Y74)&gt;0,"!",""),Y74/Y73))</f>
      </c>
      <c r="Z75" s="32">
        <f>IF(Z73="","",IF(N(Z73)=0,IF(N(Z74)&gt;0,"!",""),Z74/Z73))</f>
      </c>
      <c r="AA75" s="32">
        <f>IF(AA73="","",IF(N(AA73)=0,IF(N(AA74)&gt;0,"!",""),AA74/AA73))</f>
      </c>
      <c r="AB75" s="32">
        <f>IF(AB73="","",IF(N(AB73)=0,IF(N(AB74)&gt;0,"!",""),AB74/AB73))</f>
      </c>
      <c r="AC75" s="32">
        <f>IF(AC73="","",IF(N(AC73)=0,IF(N(AC74)&gt;0,"!",""),AC74/AC73))</f>
      </c>
    </row>
    <row r="76" ht="18" customHeight="1" spans="1:29" x14ac:dyDescent="0.25">
      <c r="A76" s="20">
        <f>IF('Beispiel Team'!$A$12="","Person 7",'Beispiel Team'!$A$12)</f>
      </c>
      <c r="B76" s="21">
        <f>IF('Beispiel Team'!$A$12="","",'Beispiel Team'!$B$12&amp;" · "&amp;TEXT(N('Beispiel Team'!$E$12),"0")&amp;" Std. für Projekte")</f>
      </c>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row>
    <row r="77" ht="16" customHeight="1" spans="2:29" x14ac:dyDescent="0.25">
      <c r="B77" s="6"/>
      <c r="C77" s="23">
        <f>IF(COUNT(D77:AC77)=0,"",SUM(D77:AC77))</f>
      </c>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row>
    <row r="78" ht="16" customHeight="1" spans="2:29" x14ac:dyDescent="0.25">
      <c r="B78" s="6"/>
      <c r="C78" s="23">
        <f>IF(COUNT(D78:AC78)=0,"",SUM(D78:AC78))</f>
      </c>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row>
    <row r="79" ht="16" customHeight="1" spans="2:29" x14ac:dyDescent="0.25">
      <c r="B79" s="6"/>
      <c r="C79" s="23">
        <f>IF(COUNT(D79:AC79)=0,"",SUM(D79:AC79))</f>
      </c>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row>
    <row r="80" ht="16" customHeight="1" spans="2:29" x14ac:dyDescent="0.25">
      <c r="B80" s="6"/>
      <c r="C80" s="23">
        <f>IF(COUNT(D80:AC80)=0,"",SUM(D80:AC80))</f>
      </c>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row>
    <row r="81" ht="16" customHeight="1" spans="2:29" x14ac:dyDescent="0.25">
      <c r="B81" s="6"/>
      <c r="C81" s="23">
        <f>IF(COUNT(D81:AC81)=0,"",SUM(D81:AC81))</f>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row>
    <row r="82" ht="16" customHeight="1" spans="2:29" x14ac:dyDescent="0.25">
      <c r="B82" s="6"/>
      <c r="C82" s="23">
        <f>IF(COUNT(D82:AC82)=0,"",SUM(D82:AC82))</f>
      </c>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row>
    <row r="83" spans="2:29" x14ac:dyDescent="0.25">
      <c r="B83" s="25" t="s">
        <v>28</v>
      </c>
      <c r="C83" s="23">
        <f>IF(COUNT(D83:AC83)=0,"",SUM(D83:AC83))</f>
      </c>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row>
    <row r="84" ht="16" customHeight="1" spans="2:29" x14ac:dyDescent="0.25">
      <c r="B84" s="26" t="s">
        <v>29</v>
      </c>
      <c r="C84" s="23">
        <f>IF(COUNT(D84:AC84)=0,"",SUM(D84:AC84))</f>
      </c>
      <c r="D84" s="27">
        <f>IF(OR(NOT('Beispiel Team'!$A$12&lt;&gt;""),N('Beispiel Team'!$C$12)=0),"",MAX(0,('Beispiel Team'!$C$12-N(D83))*N('Beispiel Team'!$D$12)))</f>
      </c>
      <c r="E84" s="27">
        <f>IF(OR(NOT('Beispiel Team'!$A$12&lt;&gt;""),N('Beispiel Team'!$C$12)=0),"",MAX(0,('Beispiel Team'!$C$12-N(E83))*N('Beispiel Team'!$D$12)))</f>
      </c>
      <c r="F84" s="27">
        <f>IF(OR(NOT('Beispiel Team'!$A$12&lt;&gt;""),N('Beispiel Team'!$C$12)=0),"",MAX(0,('Beispiel Team'!$C$12-N(F83))*N('Beispiel Team'!$D$12)))</f>
      </c>
      <c r="G84" s="27">
        <f>IF(OR(NOT('Beispiel Team'!$A$12&lt;&gt;""),N('Beispiel Team'!$C$12)=0),"",MAX(0,('Beispiel Team'!$C$12-N(G83))*N('Beispiel Team'!$D$12)))</f>
      </c>
      <c r="H84" s="27">
        <f>IF(OR(NOT('Beispiel Team'!$A$12&lt;&gt;""),N('Beispiel Team'!$C$12)=0),"",MAX(0,('Beispiel Team'!$C$12-N(H83))*N('Beispiel Team'!$D$12)))</f>
      </c>
      <c r="I84" s="27">
        <f>IF(OR(NOT('Beispiel Team'!$A$12&lt;&gt;""),N('Beispiel Team'!$C$12)=0),"",MAX(0,('Beispiel Team'!$C$12-N(I83))*N('Beispiel Team'!$D$12)))</f>
      </c>
      <c r="J84" s="27">
        <f>IF(OR(NOT('Beispiel Team'!$A$12&lt;&gt;""),N('Beispiel Team'!$C$12)=0),"",MAX(0,('Beispiel Team'!$C$12-N(J83))*N('Beispiel Team'!$D$12)))</f>
      </c>
      <c r="K84" s="27">
        <f>IF(OR(NOT('Beispiel Team'!$A$12&lt;&gt;""),N('Beispiel Team'!$C$12)=0),"",MAX(0,('Beispiel Team'!$C$12-N(K83))*N('Beispiel Team'!$D$12)))</f>
      </c>
      <c r="L84" s="27">
        <f>IF(OR(NOT('Beispiel Team'!$A$12&lt;&gt;""),N('Beispiel Team'!$C$12)=0),"",MAX(0,('Beispiel Team'!$C$12-N(L83))*N('Beispiel Team'!$D$12)))</f>
      </c>
      <c r="M84" s="27">
        <f>IF(OR(NOT('Beispiel Team'!$A$12&lt;&gt;""),N('Beispiel Team'!$C$12)=0),"",MAX(0,('Beispiel Team'!$C$12-N(M83))*N('Beispiel Team'!$D$12)))</f>
      </c>
      <c r="N84" s="27">
        <f>IF(OR(NOT('Beispiel Team'!$A$12&lt;&gt;""),N('Beispiel Team'!$C$12)=0),"",MAX(0,('Beispiel Team'!$C$12-N(N83))*N('Beispiel Team'!$D$12)))</f>
      </c>
      <c r="O84" s="27">
        <f>IF(OR(NOT('Beispiel Team'!$A$12&lt;&gt;""),N('Beispiel Team'!$C$12)=0),"",MAX(0,('Beispiel Team'!$C$12-N(O83))*N('Beispiel Team'!$D$12)))</f>
      </c>
      <c r="P84" s="27">
        <f>IF(OR(NOT('Beispiel Team'!$A$12&lt;&gt;""),N('Beispiel Team'!$C$12)=0),"",MAX(0,('Beispiel Team'!$C$12-N(P83))*N('Beispiel Team'!$D$12)))</f>
      </c>
      <c r="Q84" s="27">
        <f>IF(OR(NOT('Beispiel Team'!$A$12&lt;&gt;""),N('Beispiel Team'!$C$12)=0),"",MAX(0,('Beispiel Team'!$C$12-N(Q83))*N('Beispiel Team'!$D$12)))</f>
      </c>
      <c r="R84" s="27">
        <f>IF(OR(NOT('Beispiel Team'!$A$12&lt;&gt;""),N('Beispiel Team'!$C$12)=0),"",MAX(0,('Beispiel Team'!$C$12-N(R83))*N('Beispiel Team'!$D$12)))</f>
      </c>
      <c r="S84" s="27">
        <f>IF(OR(NOT('Beispiel Team'!$A$12&lt;&gt;""),N('Beispiel Team'!$C$12)=0),"",MAX(0,('Beispiel Team'!$C$12-N(S83))*N('Beispiel Team'!$D$12)))</f>
      </c>
      <c r="T84" s="27">
        <f>IF(OR(NOT('Beispiel Team'!$A$12&lt;&gt;""),N('Beispiel Team'!$C$12)=0),"",MAX(0,('Beispiel Team'!$C$12-N(T83))*N('Beispiel Team'!$D$12)))</f>
      </c>
      <c r="U84" s="27">
        <f>IF(OR(NOT('Beispiel Team'!$A$12&lt;&gt;""),N('Beispiel Team'!$C$12)=0),"",MAX(0,('Beispiel Team'!$C$12-N(U83))*N('Beispiel Team'!$D$12)))</f>
      </c>
      <c r="V84" s="27">
        <f>IF(OR(NOT('Beispiel Team'!$A$12&lt;&gt;""),N('Beispiel Team'!$C$12)=0),"",MAX(0,('Beispiel Team'!$C$12-N(V83))*N('Beispiel Team'!$D$12)))</f>
      </c>
      <c r="W84" s="27">
        <f>IF(OR(NOT('Beispiel Team'!$A$12&lt;&gt;""),N('Beispiel Team'!$C$12)=0),"",MAX(0,('Beispiel Team'!$C$12-N(W83))*N('Beispiel Team'!$D$12)))</f>
      </c>
      <c r="X84" s="27">
        <f>IF(OR(NOT('Beispiel Team'!$A$12&lt;&gt;""),N('Beispiel Team'!$C$12)=0),"",MAX(0,('Beispiel Team'!$C$12-N(X83))*N('Beispiel Team'!$D$12)))</f>
      </c>
      <c r="Y84" s="27">
        <f>IF(OR(NOT('Beispiel Team'!$A$12&lt;&gt;""),N('Beispiel Team'!$C$12)=0),"",MAX(0,('Beispiel Team'!$C$12-N(Y83))*N('Beispiel Team'!$D$12)))</f>
      </c>
      <c r="Z84" s="27">
        <f>IF(OR(NOT('Beispiel Team'!$A$12&lt;&gt;""),N('Beispiel Team'!$C$12)=0),"",MAX(0,('Beispiel Team'!$C$12-N(Z83))*N('Beispiel Team'!$D$12)))</f>
      </c>
      <c r="AA84" s="27">
        <f>IF(OR(NOT('Beispiel Team'!$A$12&lt;&gt;""),N('Beispiel Team'!$C$12)=0),"",MAX(0,('Beispiel Team'!$C$12-N(AA83))*N('Beispiel Team'!$D$12)))</f>
      </c>
      <c r="AB84" s="27">
        <f>IF(OR(NOT('Beispiel Team'!$A$12&lt;&gt;""),N('Beispiel Team'!$C$12)=0),"",MAX(0,('Beispiel Team'!$C$12-N(AB83))*N('Beispiel Team'!$D$12)))</f>
      </c>
      <c r="AC84" s="27">
        <f>IF(OR(NOT('Beispiel Team'!$A$12&lt;&gt;""),N('Beispiel Team'!$C$12)=0),"",MAX(0,('Beispiel Team'!$C$12-N(AC83))*N('Beispiel Team'!$D$12)))</f>
      </c>
    </row>
    <row r="85" ht="16" customHeight="1" spans="2:29" x14ac:dyDescent="0.25">
      <c r="B85" s="26" t="s">
        <v>30</v>
      </c>
      <c r="C85" s="23">
        <f>IF(COUNT(D85:AC85)=0,"",SUM(D85:AC85))</f>
      </c>
      <c r="D85" s="28">
        <f>IF(NOT('Beispiel Team'!$A$12&lt;&gt;""),"",SUM(D77:D82))</f>
      </c>
      <c r="E85" s="28">
        <f>IF(NOT('Beispiel Team'!$A$12&lt;&gt;""),"",SUM(E77:E82))</f>
      </c>
      <c r="F85" s="28">
        <f>IF(NOT('Beispiel Team'!$A$12&lt;&gt;""),"",SUM(F77:F82))</f>
      </c>
      <c r="G85" s="28">
        <f>IF(NOT('Beispiel Team'!$A$12&lt;&gt;""),"",SUM(G77:G82))</f>
      </c>
      <c r="H85" s="28">
        <f>IF(NOT('Beispiel Team'!$A$12&lt;&gt;""),"",SUM(H77:H82))</f>
      </c>
      <c r="I85" s="28">
        <f>IF(NOT('Beispiel Team'!$A$12&lt;&gt;""),"",SUM(I77:I82))</f>
      </c>
      <c r="J85" s="28">
        <f>IF(NOT('Beispiel Team'!$A$12&lt;&gt;""),"",SUM(J77:J82))</f>
      </c>
      <c r="K85" s="28">
        <f>IF(NOT('Beispiel Team'!$A$12&lt;&gt;""),"",SUM(K77:K82))</f>
      </c>
      <c r="L85" s="28">
        <f>IF(NOT('Beispiel Team'!$A$12&lt;&gt;""),"",SUM(L77:L82))</f>
      </c>
      <c r="M85" s="28">
        <f>IF(NOT('Beispiel Team'!$A$12&lt;&gt;""),"",SUM(M77:M82))</f>
      </c>
      <c r="N85" s="28">
        <f>IF(NOT('Beispiel Team'!$A$12&lt;&gt;""),"",SUM(N77:N82))</f>
      </c>
      <c r="O85" s="28">
        <f>IF(NOT('Beispiel Team'!$A$12&lt;&gt;""),"",SUM(O77:O82))</f>
      </c>
      <c r="P85" s="28">
        <f>IF(NOT('Beispiel Team'!$A$12&lt;&gt;""),"",SUM(P77:P82))</f>
      </c>
      <c r="Q85" s="28">
        <f>IF(NOT('Beispiel Team'!$A$12&lt;&gt;""),"",SUM(Q77:Q82))</f>
      </c>
      <c r="R85" s="28">
        <f>IF(NOT('Beispiel Team'!$A$12&lt;&gt;""),"",SUM(R77:R82))</f>
      </c>
      <c r="S85" s="28">
        <f>IF(NOT('Beispiel Team'!$A$12&lt;&gt;""),"",SUM(S77:S82))</f>
      </c>
      <c r="T85" s="28">
        <f>IF(NOT('Beispiel Team'!$A$12&lt;&gt;""),"",SUM(T77:T82))</f>
      </c>
      <c r="U85" s="28">
        <f>IF(NOT('Beispiel Team'!$A$12&lt;&gt;""),"",SUM(U77:U82))</f>
      </c>
      <c r="V85" s="28">
        <f>IF(NOT('Beispiel Team'!$A$12&lt;&gt;""),"",SUM(V77:V82))</f>
      </c>
      <c r="W85" s="28">
        <f>IF(NOT('Beispiel Team'!$A$12&lt;&gt;""),"",SUM(W77:W82))</f>
      </c>
      <c r="X85" s="28">
        <f>IF(NOT('Beispiel Team'!$A$12&lt;&gt;""),"",SUM(X77:X82))</f>
      </c>
      <c r="Y85" s="28">
        <f>IF(NOT('Beispiel Team'!$A$12&lt;&gt;""),"",SUM(Y77:Y82))</f>
      </c>
      <c r="Z85" s="28">
        <f>IF(NOT('Beispiel Team'!$A$12&lt;&gt;""),"",SUM(Z77:Z82))</f>
      </c>
      <c r="AA85" s="28">
        <f>IF(NOT('Beispiel Team'!$A$12&lt;&gt;""),"",SUM(AA77:AA82))</f>
      </c>
      <c r="AB85" s="28">
        <f>IF(NOT('Beispiel Team'!$A$12&lt;&gt;""),"",SUM(AB77:AB82))</f>
      </c>
      <c r="AC85" s="28">
        <f>IF(NOT('Beispiel Team'!$A$12&lt;&gt;""),"",SUM(AC77:AC82))</f>
      </c>
    </row>
    <row r="86" ht="17" customHeight="1" spans="1:29" x14ac:dyDescent="0.25">
      <c r="A86" s="29"/>
      <c r="B86" s="30" t="s">
        <v>31</v>
      </c>
      <c r="C86" s="31">
        <f>IF(N(C84)=0,"",N(C85)/C84)</f>
      </c>
      <c r="D86" s="32">
        <f>IF(D84="","",IF(N(D84)=0,IF(N(D85)&gt;0,"!",""),D85/D84))</f>
      </c>
      <c r="E86" s="32">
        <f>IF(E84="","",IF(N(E84)=0,IF(N(E85)&gt;0,"!",""),E85/E84))</f>
      </c>
      <c r="F86" s="32">
        <f>IF(F84="","",IF(N(F84)=0,IF(N(F85)&gt;0,"!",""),F85/F84))</f>
      </c>
      <c r="G86" s="32">
        <f>IF(G84="","",IF(N(G84)=0,IF(N(G85)&gt;0,"!",""),G85/G84))</f>
      </c>
      <c r="H86" s="32">
        <f>IF(H84="","",IF(N(H84)=0,IF(N(H85)&gt;0,"!",""),H85/H84))</f>
      </c>
      <c r="I86" s="32">
        <f>IF(I84="","",IF(N(I84)=0,IF(N(I85)&gt;0,"!",""),I85/I84))</f>
      </c>
      <c r="J86" s="32">
        <f>IF(J84="","",IF(N(J84)=0,IF(N(J85)&gt;0,"!",""),J85/J84))</f>
      </c>
      <c r="K86" s="32">
        <f>IF(K84="","",IF(N(K84)=0,IF(N(K85)&gt;0,"!",""),K85/K84))</f>
      </c>
      <c r="L86" s="32">
        <f>IF(L84="","",IF(N(L84)=0,IF(N(L85)&gt;0,"!",""),L85/L84))</f>
      </c>
      <c r="M86" s="32">
        <f>IF(M84="","",IF(N(M84)=0,IF(N(M85)&gt;0,"!",""),M85/M84))</f>
      </c>
      <c r="N86" s="32">
        <f>IF(N84="","",IF(N(N84)=0,IF(N(N85)&gt;0,"!",""),N85/N84))</f>
      </c>
      <c r="O86" s="32">
        <f>IF(O84="","",IF(N(O84)=0,IF(N(O85)&gt;0,"!",""),O85/O84))</f>
      </c>
      <c r="P86" s="32">
        <f>IF(P84="","",IF(N(P84)=0,IF(N(P85)&gt;0,"!",""),P85/P84))</f>
      </c>
      <c r="Q86" s="32">
        <f>IF(Q84="","",IF(N(Q84)=0,IF(N(Q85)&gt;0,"!",""),Q85/Q84))</f>
      </c>
      <c r="R86" s="32">
        <f>IF(R84="","",IF(N(R84)=0,IF(N(R85)&gt;0,"!",""),R85/R84))</f>
      </c>
      <c r="S86" s="32">
        <f>IF(S84="","",IF(N(S84)=0,IF(N(S85)&gt;0,"!",""),S85/S84))</f>
      </c>
      <c r="T86" s="32">
        <f>IF(T84="","",IF(N(T84)=0,IF(N(T85)&gt;0,"!",""),T85/T84))</f>
      </c>
      <c r="U86" s="32">
        <f>IF(U84="","",IF(N(U84)=0,IF(N(U85)&gt;0,"!",""),U85/U84))</f>
      </c>
      <c r="V86" s="32">
        <f>IF(V84="","",IF(N(V84)=0,IF(N(V85)&gt;0,"!",""),V85/V84))</f>
      </c>
      <c r="W86" s="32">
        <f>IF(W84="","",IF(N(W84)=0,IF(N(W85)&gt;0,"!",""),W85/W84))</f>
      </c>
      <c r="X86" s="32">
        <f>IF(X84="","",IF(N(X84)=0,IF(N(X85)&gt;0,"!",""),X85/X84))</f>
      </c>
      <c r="Y86" s="32">
        <f>IF(Y84="","",IF(N(Y84)=0,IF(N(Y85)&gt;0,"!",""),Y85/Y84))</f>
      </c>
      <c r="Z86" s="32">
        <f>IF(Z84="","",IF(N(Z84)=0,IF(N(Z85)&gt;0,"!",""),Z85/Z84))</f>
      </c>
      <c r="AA86" s="32">
        <f>IF(AA84="","",IF(N(AA84)=0,IF(N(AA85)&gt;0,"!",""),AA85/AA84))</f>
      </c>
      <c r="AB86" s="32">
        <f>IF(AB84="","",IF(N(AB84)=0,IF(N(AB85)&gt;0,"!",""),AB85/AB84))</f>
      </c>
      <c r="AC86" s="32">
        <f>IF(AC84="","",IF(N(AC84)=0,IF(N(AC85)&gt;0,"!",""),AC85/AC84))</f>
      </c>
    </row>
    <row r="87" ht="18" customHeight="1" spans="1:29" x14ac:dyDescent="0.25">
      <c r="A87" s="20">
        <f>IF('Beispiel Team'!$A$13="","Person 8",'Beispiel Team'!$A$13)</f>
      </c>
      <c r="B87" s="21">
        <f>IF('Beispiel Team'!$A$13="","",'Beispiel Team'!$B$13&amp;" · "&amp;TEXT(N('Beispiel Team'!$E$13),"0")&amp;" Std. für Projekte")</f>
      </c>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row>
    <row r="88" ht="16" customHeight="1" spans="2:29" x14ac:dyDescent="0.25">
      <c r="B88" s="6"/>
      <c r="C88" s="23">
        <f>IF(COUNT(D88:AC88)=0,"",SUM(D88:AC88))</f>
      </c>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row>
    <row r="89" ht="16" customHeight="1" spans="2:29" x14ac:dyDescent="0.25">
      <c r="B89" s="6"/>
      <c r="C89" s="23">
        <f>IF(COUNT(D89:AC89)=0,"",SUM(D89:AC89))</f>
      </c>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row>
    <row r="90" ht="16" customHeight="1" spans="2:29" x14ac:dyDescent="0.25">
      <c r="B90" s="6"/>
      <c r="C90" s="23">
        <f>IF(COUNT(D90:AC90)=0,"",SUM(D90:AC90))</f>
      </c>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row>
    <row r="91" ht="16" customHeight="1" spans="2:29" x14ac:dyDescent="0.25">
      <c r="B91" s="6"/>
      <c r="C91" s="23">
        <f>IF(COUNT(D91:AC91)=0,"",SUM(D91:AC91))</f>
      </c>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row>
    <row r="92" ht="16" customHeight="1" spans="2:29" x14ac:dyDescent="0.25">
      <c r="B92" s="6"/>
      <c r="C92" s="23">
        <f>IF(COUNT(D92:AC92)=0,"",SUM(D92:AC92))</f>
      </c>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row>
    <row r="93" ht="16" customHeight="1" spans="2:29" x14ac:dyDescent="0.25">
      <c r="B93" s="6"/>
      <c r="C93" s="23">
        <f>IF(COUNT(D93:AC93)=0,"",SUM(D93:AC93))</f>
      </c>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row>
    <row r="94" spans="2:29" x14ac:dyDescent="0.25">
      <c r="B94" s="25" t="s">
        <v>28</v>
      </c>
      <c r="C94" s="23">
        <f>IF(COUNT(D94:AC94)=0,"",SUM(D94:AC94))</f>
      </c>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row>
    <row r="95" ht="16" customHeight="1" spans="2:29" x14ac:dyDescent="0.25">
      <c r="B95" s="26" t="s">
        <v>29</v>
      </c>
      <c r="C95" s="23">
        <f>IF(COUNT(D95:AC95)=0,"",SUM(D95:AC95))</f>
      </c>
      <c r="D95" s="27">
        <f>IF(OR(NOT('Beispiel Team'!$A$13&lt;&gt;""),N('Beispiel Team'!$C$13)=0),"",MAX(0,('Beispiel Team'!$C$13-N(D94))*N('Beispiel Team'!$D$13)))</f>
      </c>
      <c r="E95" s="27">
        <f>IF(OR(NOT('Beispiel Team'!$A$13&lt;&gt;""),N('Beispiel Team'!$C$13)=0),"",MAX(0,('Beispiel Team'!$C$13-N(E94))*N('Beispiel Team'!$D$13)))</f>
      </c>
      <c r="F95" s="27">
        <f>IF(OR(NOT('Beispiel Team'!$A$13&lt;&gt;""),N('Beispiel Team'!$C$13)=0),"",MAX(0,('Beispiel Team'!$C$13-N(F94))*N('Beispiel Team'!$D$13)))</f>
      </c>
      <c r="G95" s="27">
        <f>IF(OR(NOT('Beispiel Team'!$A$13&lt;&gt;""),N('Beispiel Team'!$C$13)=0),"",MAX(0,('Beispiel Team'!$C$13-N(G94))*N('Beispiel Team'!$D$13)))</f>
      </c>
      <c r="H95" s="27">
        <f>IF(OR(NOT('Beispiel Team'!$A$13&lt;&gt;""),N('Beispiel Team'!$C$13)=0),"",MAX(0,('Beispiel Team'!$C$13-N(H94))*N('Beispiel Team'!$D$13)))</f>
      </c>
      <c r="I95" s="27">
        <f>IF(OR(NOT('Beispiel Team'!$A$13&lt;&gt;""),N('Beispiel Team'!$C$13)=0),"",MAX(0,('Beispiel Team'!$C$13-N(I94))*N('Beispiel Team'!$D$13)))</f>
      </c>
      <c r="J95" s="27">
        <f>IF(OR(NOT('Beispiel Team'!$A$13&lt;&gt;""),N('Beispiel Team'!$C$13)=0),"",MAX(0,('Beispiel Team'!$C$13-N(J94))*N('Beispiel Team'!$D$13)))</f>
      </c>
      <c r="K95" s="27">
        <f>IF(OR(NOT('Beispiel Team'!$A$13&lt;&gt;""),N('Beispiel Team'!$C$13)=0),"",MAX(0,('Beispiel Team'!$C$13-N(K94))*N('Beispiel Team'!$D$13)))</f>
      </c>
      <c r="L95" s="27">
        <f>IF(OR(NOT('Beispiel Team'!$A$13&lt;&gt;""),N('Beispiel Team'!$C$13)=0),"",MAX(0,('Beispiel Team'!$C$13-N(L94))*N('Beispiel Team'!$D$13)))</f>
      </c>
      <c r="M95" s="27">
        <f>IF(OR(NOT('Beispiel Team'!$A$13&lt;&gt;""),N('Beispiel Team'!$C$13)=0),"",MAX(0,('Beispiel Team'!$C$13-N(M94))*N('Beispiel Team'!$D$13)))</f>
      </c>
      <c r="N95" s="27">
        <f>IF(OR(NOT('Beispiel Team'!$A$13&lt;&gt;""),N('Beispiel Team'!$C$13)=0),"",MAX(0,('Beispiel Team'!$C$13-N(N94))*N('Beispiel Team'!$D$13)))</f>
      </c>
      <c r="O95" s="27">
        <f>IF(OR(NOT('Beispiel Team'!$A$13&lt;&gt;""),N('Beispiel Team'!$C$13)=0),"",MAX(0,('Beispiel Team'!$C$13-N(O94))*N('Beispiel Team'!$D$13)))</f>
      </c>
      <c r="P95" s="27">
        <f>IF(OR(NOT('Beispiel Team'!$A$13&lt;&gt;""),N('Beispiel Team'!$C$13)=0),"",MAX(0,('Beispiel Team'!$C$13-N(P94))*N('Beispiel Team'!$D$13)))</f>
      </c>
      <c r="Q95" s="27">
        <f>IF(OR(NOT('Beispiel Team'!$A$13&lt;&gt;""),N('Beispiel Team'!$C$13)=0),"",MAX(0,('Beispiel Team'!$C$13-N(Q94))*N('Beispiel Team'!$D$13)))</f>
      </c>
      <c r="R95" s="27">
        <f>IF(OR(NOT('Beispiel Team'!$A$13&lt;&gt;""),N('Beispiel Team'!$C$13)=0),"",MAX(0,('Beispiel Team'!$C$13-N(R94))*N('Beispiel Team'!$D$13)))</f>
      </c>
      <c r="S95" s="27">
        <f>IF(OR(NOT('Beispiel Team'!$A$13&lt;&gt;""),N('Beispiel Team'!$C$13)=0),"",MAX(0,('Beispiel Team'!$C$13-N(S94))*N('Beispiel Team'!$D$13)))</f>
      </c>
      <c r="T95" s="27">
        <f>IF(OR(NOT('Beispiel Team'!$A$13&lt;&gt;""),N('Beispiel Team'!$C$13)=0),"",MAX(0,('Beispiel Team'!$C$13-N(T94))*N('Beispiel Team'!$D$13)))</f>
      </c>
      <c r="U95" s="27">
        <f>IF(OR(NOT('Beispiel Team'!$A$13&lt;&gt;""),N('Beispiel Team'!$C$13)=0),"",MAX(0,('Beispiel Team'!$C$13-N(U94))*N('Beispiel Team'!$D$13)))</f>
      </c>
      <c r="V95" s="27">
        <f>IF(OR(NOT('Beispiel Team'!$A$13&lt;&gt;""),N('Beispiel Team'!$C$13)=0),"",MAX(0,('Beispiel Team'!$C$13-N(V94))*N('Beispiel Team'!$D$13)))</f>
      </c>
      <c r="W95" s="27">
        <f>IF(OR(NOT('Beispiel Team'!$A$13&lt;&gt;""),N('Beispiel Team'!$C$13)=0),"",MAX(0,('Beispiel Team'!$C$13-N(W94))*N('Beispiel Team'!$D$13)))</f>
      </c>
      <c r="X95" s="27">
        <f>IF(OR(NOT('Beispiel Team'!$A$13&lt;&gt;""),N('Beispiel Team'!$C$13)=0),"",MAX(0,('Beispiel Team'!$C$13-N(X94))*N('Beispiel Team'!$D$13)))</f>
      </c>
      <c r="Y95" s="27">
        <f>IF(OR(NOT('Beispiel Team'!$A$13&lt;&gt;""),N('Beispiel Team'!$C$13)=0),"",MAX(0,('Beispiel Team'!$C$13-N(Y94))*N('Beispiel Team'!$D$13)))</f>
      </c>
      <c r="Z95" s="27">
        <f>IF(OR(NOT('Beispiel Team'!$A$13&lt;&gt;""),N('Beispiel Team'!$C$13)=0),"",MAX(0,('Beispiel Team'!$C$13-N(Z94))*N('Beispiel Team'!$D$13)))</f>
      </c>
      <c r="AA95" s="27">
        <f>IF(OR(NOT('Beispiel Team'!$A$13&lt;&gt;""),N('Beispiel Team'!$C$13)=0),"",MAX(0,('Beispiel Team'!$C$13-N(AA94))*N('Beispiel Team'!$D$13)))</f>
      </c>
      <c r="AB95" s="27">
        <f>IF(OR(NOT('Beispiel Team'!$A$13&lt;&gt;""),N('Beispiel Team'!$C$13)=0),"",MAX(0,('Beispiel Team'!$C$13-N(AB94))*N('Beispiel Team'!$D$13)))</f>
      </c>
      <c r="AC95" s="27">
        <f>IF(OR(NOT('Beispiel Team'!$A$13&lt;&gt;""),N('Beispiel Team'!$C$13)=0),"",MAX(0,('Beispiel Team'!$C$13-N(AC94))*N('Beispiel Team'!$D$13)))</f>
      </c>
    </row>
    <row r="96" ht="16" customHeight="1" spans="2:29" x14ac:dyDescent="0.25">
      <c r="B96" s="26" t="s">
        <v>30</v>
      </c>
      <c r="C96" s="23">
        <f>IF(COUNT(D96:AC96)=0,"",SUM(D96:AC96))</f>
      </c>
      <c r="D96" s="28">
        <f>IF(NOT('Beispiel Team'!$A$13&lt;&gt;""),"",SUM(D88:D93))</f>
      </c>
      <c r="E96" s="28">
        <f>IF(NOT('Beispiel Team'!$A$13&lt;&gt;""),"",SUM(E88:E93))</f>
      </c>
      <c r="F96" s="28">
        <f>IF(NOT('Beispiel Team'!$A$13&lt;&gt;""),"",SUM(F88:F93))</f>
      </c>
      <c r="G96" s="28">
        <f>IF(NOT('Beispiel Team'!$A$13&lt;&gt;""),"",SUM(G88:G93))</f>
      </c>
      <c r="H96" s="28">
        <f>IF(NOT('Beispiel Team'!$A$13&lt;&gt;""),"",SUM(H88:H93))</f>
      </c>
      <c r="I96" s="28">
        <f>IF(NOT('Beispiel Team'!$A$13&lt;&gt;""),"",SUM(I88:I93))</f>
      </c>
      <c r="J96" s="28">
        <f>IF(NOT('Beispiel Team'!$A$13&lt;&gt;""),"",SUM(J88:J93))</f>
      </c>
      <c r="K96" s="28">
        <f>IF(NOT('Beispiel Team'!$A$13&lt;&gt;""),"",SUM(K88:K93))</f>
      </c>
      <c r="L96" s="28">
        <f>IF(NOT('Beispiel Team'!$A$13&lt;&gt;""),"",SUM(L88:L93))</f>
      </c>
      <c r="M96" s="28">
        <f>IF(NOT('Beispiel Team'!$A$13&lt;&gt;""),"",SUM(M88:M93))</f>
      </c>
      <c r="N96" s="28">
        <f>IF(NOT('Beispiel Team'!$A$13&lt;&gt;""),"",SUM(N88:N93))</f>
      </c>
      <c r="O96" s="28">
        <f>IF(NOT('Beispiel Team'!$A$13&lt;&gt;""),"",SUM(O88:O93))</f>
      </c>
      <c r="P96" s="28">
        <f>IF(NOT('Beispiel Team'!$A$13&lt;&gt;""),"",SUM(P88:P93))</f>
      </c>
      <c r="Q96" s="28">
        <f>IF(NOT('Beispiel Team'!$A$13&lt;&gt;""),"",SUM(Q88:Q93))</f>
      </c>
      <c r="R96" s="28">
        <f>IF(NOT('Beispiel Team'!$A$13&lt;&gt;""),"",SUM(R88:R93))</f>
      </c>
      <c r="S96" s="28">
        <f>IF(NOT('Beispiel Team'!$A$13&lt;&gt;""),"",SUM(S88:S93))</f>
      </c>
      <c r="T96" s="28">
        <f>IF(NOT('Beispiel Team'!$A$13&lt;&gt;""),"",SUM(T88:T93))</f>
      </c>
      <c r="U96" s="28">
        <f>IF(NOT('Beispiel Team'!$A$13&lt;&gt;""),"",SUM(U88:U93))</f>
      </c>
      <c r="V96" s="28">
        <f>IF(NOT('Beispiel Team'!$A$13&lt;&gt;""),"",SUM(V88:V93))</f>
      </c>
      <c r="W96" s="28">
        <f>IF(NOT('Beispiel Team'!$A$13&lt;&gt;""),"",SUM(W88:W93))</f>
      </c>
      <c r="X96" s="28">
        <f>IF(NOT('Beispiel Team'!$A$13&lt;&gt;""),"",SUM(X88:X93))</f>
      </c>
      <c r="Y96" s="28">
        <f>IF(NOT('Beispiel Team'!$A$13&lt;&gt;""),"",SUM(Y88:Y93))</f>
      </c>
      <c r="Z96" s="28">
        <f>IF(NOT('Beispiel Team'!$A$13&lt;&gt;""),"",SUM(Z88:Z93))</f>
      </c>
      <c r="AA96" s="28">
        <f>IF(NOT('Beispiel Team'!$A$13&lt;&gt;""),"",SUM(AA88:AA93))</f>
      </c>
      <c r="AB96" s="28">
        <f>IF(NOT('Beispiel Team'!$A$13&lt;&gt;""),"",SUM(AB88:AB93))</f>
      </c>
      <c r="AC96" s="28">
        <f>IF(NOT('Beispiel Team'!$A$13&lt;&gt;""),"",SUM(AC88:AC93))</f>
      </c>
    </row>
    <row r="97" ht="17" customHeight="1" spans="1:29" x14ac:dyDescent="0.25">
      <c r="A97" s="29"/>
      <c r="B97" s="30" t="s">
        <v>31</v>
      </c>
      <c r="C97" s="31">
        <f>IF(N(C95)=0,"",N(C96)/C95)</f>
      </c>
      <c r="D97" s="32">
        <f>IF(D95="","",IF(N(D95)=0,IF(N(D96)&gt;0,"!",""),D96/D95))</f>
      </c>
      <c r="E97" s="32">
        <f>IF(E95="","",IF(N(E95)=0,IF(N(E96)&gt;0,"!",""),E96/E95))</f>
      </c>
      <c r="F97" s="32">
        <f>IF(F95="","",IF(N(F95)=0,IF(N(F96)&gt;0,"!",""),F96/F95))</f>
      </c>
      <c r="G97" s="32">
        <f>IF(G95="","",IF(N(G95)=0,IF(N(G96)&gt;0,"!",""),G96/G95))</f>
      </c>
      <c r="H97" s="32">
        <f>IF(H95="","",IF(N(H95)=0,IF(N(H96)&gt;0,"!",""),H96/H95))</f>
      </c>
      <c r="I97" s="32">
        <f>IF(I95="","",IF(N(I95)=0,IF(N(I96)&gt;0,"!",""),I96/I95))</f>
      </c>
      <c r="J97" s="32">
        <f>IF(J95="","",IF(N(J95)=0,IF(N(J96)&gt;0,"!",""),J96/J95))</f>
      </c>
      <c r="K97" s="32">
        <f>IF(K95="","",IF(N(K95)=0,IF(N(K96)&gt;0,"!",""),K96/K95))</f>
      </c>
      <c r="L97" s="32">
        <f>IF(L95="","",IF(N(L95)=0,IF(N(L96)&gt;0,"!",""),L96/L95))</f>
      </c>
      <c r="M97" s="32">
        <f>IF(M95="","",IF(N(M95)=0,IF(N(M96)&gt;0,"!",""),M96/M95))</f>
      </c>
      <c r="N97" s="32">
        <f>IF(N95="","",IF(N(N95)=0,IF(N(N96)&gt;0,"!",""),N96/N95))</f>
      </c>
      <c r="O97" s="32">
        <f>IF(O95="","",IF(N(O95)=0,IF(N(O96)&gt;0,"!",""),O96/O95))</f>
      </c>
      <c r="P97" s="32">
        <f>IF(P95="","",IF(N(P95)=0,IF(N(P96)&gt;0,"!",""),P96/P95))</f>
      </c>
      <c r="Q97" s="32">
        <f>IF(Q95="","",IF(N(Q95)=0,IF(N(Q96)&gt;0,"!",""),Q96/Q95))</f>
      </c>
      <c r="R97" s="32">
        <f>IF(R95="","",IF(N(R95)=0,IF(N(R96)&gt;0,"!",""),R96/R95))</f>
      </c>
      <c r="S97" s="32">
        <f>IF(S95="","",IF(N(S95)=0,IF(N(S96)&gt;0,"!",""),S96/S95))</f>
      </c>
      <c r="T97" s="32">
        <f>IF(T95="","",IF(N(T95)=0,IF(N(T96)&gt;0,"!",""),T96/T95))</f>
      </c>
      <c r="U97" s="32">
        <f>IF(U95="","",IF(N(U95)=0,IF(N(U96)&gt;0,"!",""),U96/U95))</f>
      </c>
      <c r="V97" s="32">
        <f>IF(V95="","",IF(N(V95)=0,IF(N(V96)&gt;0,"!",""),V96/V95))</f>
      </c>
      <c r="W97" s="32">
        <f>IF(W95="","",IF(N(W95)=0,IF(N(W96)&gt;0,"!",""),W96/W95))</f>
      </c>
      <c r="X97" s="32">
        <f>IF(X95="","",IF(N(X95)=0,IF(N(X96)&gt;0,"!",""),X96/X95))</f>
      </c>
      <c r="Y97" s="32">
        <f>IF(Y95="","",IF(N(Y95)=0,IF(N(Y96)&gt;0,"!",""),Y96/Y95))</f>
      </c>
      <c r="Z97" s="32">
        <f>IF(Z95="","",IF(N(Z95)=0,IF(N(Z96)&gt;0,"!",""),Z96/Z95))</f>
      </c>
      <c r="AA97" s="32">
        <f>IF(AA95="","",IF(N(AA95)=0,IF(N(AA96)&gt;0,"!",""),AA96/AA95))</f>
      </c>
      <c r="AB97" s="32">
        <f>IF(AB95="","",IF(N(AB95)=0,IF(N(AB96)&gt;0,"!",""),AB96/AB95))</f>
      </c>
      <c r="AC97" s="32">
        <f>IF(AC95="","",IF(N(AC95)=0,IF(N(AC96)&gt;0,"!",""),AC96/AC95))</f>
      </c>
    </row>
    <row r="98" ht="18" customHeight="1" spans="1:29" x14ac:dyDescent="0.25">
      <c r="A98" s="20">
        <f>IF('Beispiel Team'!$A$14="","Person 9",'Beispiel Team'!$A$14)</f>
      </c>
      <c r="B98" s="21">
        <f>IF('Beispiel Team'!$A$14="","",'Beispiel Team'!$B$14&amp;" · "&amp;TEXT(N('Beispiel Team'!$E$14),"0")&amp;" Std. für Projekte")</f>
      </c>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row>
    <row r="99" ht="16" customHeight="1" spans="2:29" x14ac:dyDescent="0.25">
      <c r="B99" s="6"/>
      <c r="C99" s="23">
        <f>IF(COUNT(D99:AC99)=0,"",SUM(D99:AC99))</f>
      </c>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row>
    <row r="100" ht="16" customHeight="1" spans="2:29" x14ac:dyDescent="0.25">
      <c r="B100" s="6"/>
      <c r="C100" s="23">
        <f>IF(COUNT(D100:AC100)=0,"",SUM(D100:AC100))</f>
      </c>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row>
    <row r="101" ht="16" customHeight="1" spans="2:29" x14ac:dyDescent="0.25">
      <c r="B101" s="6"/>
      <c r="C101" s="23">
        <f>IF(COUNT(D101:AC101)=0,"",SUM(D101:AC101))</f>
      </c>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row>
    <row r="102" ht="16" customHeight="1" spans="2:29" x14ac:dyDescent="0.25">
      <c r="B102" s="6"/>
      <c r="C102" s="23">
        <f>IF(COUNT(D102:AC102)=0,"",SUM(D102:AC102))</f>
      </c>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row>
    <row r="103" ht="16" customHeight="1" spans="2:29" x14ac:dyDescent="0.25">
      <c r="B103" s="6"/>
      <c r="C103" s="23">
        <f>IF(COUNT(D103:AC103)=0,"",SUM(D103:AC103))</f>
      </c>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row>
    <row r="104" ht="16" customHeight="1" spans="2:29" x14ac:dyDescent="0.25">
      <c r="B104" s="6"/>
      <c r="C104" s="23">
        <f>IF(COUNT(D104:AC104)=0,"",SUM(D104:AC104))</f>
      </c>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row>
    <row r="105" spans="2:29" x14ac:dyDescent="0.25">
      <c r="B105" s="25" t="s">
        <v>28</v>
      </c>
      <c r="C105" s="23">
        <f>IF(COUNT(D105:AC105)=0,"",SUM(D105:AC105))</f>
      </c>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row>
    <row r="106" ht="16" customHeight="1" spans="2:29" x14ac:dyDescent="0.25">
      <c r="B106" s="26" t="s">
        <v>29</v>
      </c>
      <c r="C106" s="23">
        <f>IF(COUNT(D106:AC106)=0,"",SUM(D106:AC106))</f>
      </c>
      <c r="D106" s="27">
        <f>IF(OR(NOT('Beispiel Team'!$A$14&lt;&gt;""),N('Beispiel Team'!$C$14)=0),"",MAX(0,('Beispiel Team'!$C$14-N(D105))*N('Beispiel Team'!$D$14)))</f>
      </c>
      <c r="E106" s="27">
        <f>IF(OR(NOT('Beispiel Team'!$A$14&lt;&gt;""),N('Beispiel Team'!$C$14)=0),"",MAX(0,('Beispiel Team'!$C$14-N(E105))*N('Beispiel Team'!$D$14)))</f>
      </c>
      <c r="F106" s="27">
        <f>IF(OR(NOT('Beispiel Team'!$A$14&lt;&gt;""),N('Beispiel Team'!$C$14)=0),"",MAX(0,('Beispiel Team'!$C$14-N(F105))*N('Beispiel Team'!$D$14)))</f>
      </c>
      <c r="G106" s="27">
        <f>IF(OR(NOT('Beispiel Team'!$A$14&lt;&gt;""),N('Beispiel Team'!$C$14)=0),"",MAX(0,('Beispiel Team'!$C$14-N(G105))*N('Beispiel Team'!$D$14)))</f>
      </c>
      <c r="H106" s="27">
        <f>IF(OR(NOT('Beispiel Team'!$A$14&lt;&gt;""),N('Beispiel Team'!$C$14)=0),"",MAX(0,('Beispiel Team'!$C$14-N(H105))*N('Beispiel Team'!$D$14)))</f>
      </c>
      <c r="I106" s="27">
        <f>IF(OR(NOT('Beispiel Team'!$A$14&lt;&gt;""),N('Beispiel Team'!$C$14)=0),"",MAX(0,('Beispiel Team'!$C$14-N(I105))*N('Beispiel Team'!$D$14)))</f>
      </c>
      <c r="J106" s="27">
        <f>IF(OR(NOT('Beispiel Team'!$A$14&lt;&gt;""),N('Beispiel Team'!$C$14)=0),"",MAX(0,('Beispiel Team'!$C$14-N(J105))*N('Beispiel Team'!$D$14)))</f>
      </c>
      <c r="K106" s="27">
        <f>IF(OR(NOT('Beispiel Team'!$A$14&lt;&gt;""),N('Beispiel Team'!$C$14)=0),"",MAX(0,('Beispiel Team'!$C$14-N(K105))*N('Beispiel Team'!$D$14)))</f>
      </c>
      <c r="L106" s="27">
        <f>IF(OR(NOT('Beispiel Team'!$A$14&lt;&gt;""),N('Beispiel Team'!$C$14)=0),"",MAX(0,('Beispiel Team'!$C$14-N(L105))*N('Beispiel Team'!$D$14)))</f>
      </c>
      <c r="M106" s="27">
        <f>IF(OR(NOT('Beispiel Team'!$A$14&lt;&gt;""),N('Beispiel Team'!$C$14)=0),"",MAX(0,('Beispiel Team'!$C$14-N(M105))*N('Beispiel Team'!$D$14)))</f>
      </c>
      <c r="N106" s="27">
        <f>IF(OR(NOT('Beispiel Team'!$A$14&lt;&gt;""),N('Beispiel Team'!$C$14)=0),"",MAX(0,('Beispiel Team'!$C$14-N(N105))*N('Beispiel Team'!$D$14)))</f>
      </c>
      <c r="O106" s="27">
        <f>IF(OR(NOT('Beispiel Team'!$A$14&lt;&gt;""),N('Beispiel Team'!$C$14)=0),"",MAX(0,('Beispiel Team'!$C$14-N(O105))*N('Beispiel Team'!$D$14)))</f>
      </c>
      <c r="P106" s="27">
        <f>IF(OR(NOT('Beispiel Team'!$A$14&lt;&gt;""),N('Beispiel Team'!$C$14)=0),"",MAX(0,('Beispiel Team'!$C$14-N(P105))*N('Beispiel Team'!$D$14)))</f>
      </c>
      <c r="Q106" s="27">
        <f>IF(OR(NOT('Beispiel Team'!$A$14&lt;&gt;""),N('Beispiel Team'!$C$14)=0),"",MAX(0,('Beispiel Team'!$C$14-N(Q105))*N('Beispiel Team'!$D$14)))</f>
      </c>
      <c r="R106" s="27">
        <f>IF(OR(NOT('Beispiel Team'!$A$14&lt;&gt;""),N('Beispiel Team'!$C$14)=0),"",MAX(0,('Beispiel Team'!$C$14-N(R105))*N('Beispiel Team'!$D$14)))</f>
      </c>
      <c r="S106" s="27">
        <f>IF(OR(NOT('Beispiel Team'!$A$14&lt;&gt;""),N('Beispiel Team'!$C$14)=0),"",MAX(0,('Beispiel Team'!$C$14-N(S105))*N('Beispiel Team'!$D$14)))</f>
      </c>
      <c r="T106" s="27">
        <f>IF(OR(NOT('Beispiel Team'!$A$14&lt;&gt;""),N('Beispiel Team'!$C$14)=0),"",MAX(0,('Beispiel Team'!$C$14-N(T105))*N('Beispiel Team'!$D$14)))</f>
      </c>
      <c r="U106" s="27">
        <f>IF(OR(NOT('Beispiel Team'!$A$14&lt;&gt;""),N('Beispiel Team'!$C$14)=0),"",MAX(0,('Beispiel Team'!$C$14-N(U105))*N('Beispiel Team'!$D$14)))</f>
      </c>
      <c r="V106" s="27">
        <f>IF(OR(NOT('Beispiel Team'!$A$14&lt;&gt;""),N('Beispiel Team'!$C$14)=0),"",MAX(0,('Beispiel Team'!$C$14-N(V105))*N('Beispiel Team'!$D$14)))</f>
      </c>
      <c r="W106" s="27">
        <f>IF(OR(NOT('Beispiel Team'!$A$14&lt;&gt;""),N('Beispiel Team'!$C$14)=0),"",MAX(0,('Beispiel Team'!$C$14-N(W105))*N('Beispiel Team'!$D$14)))</f>
      </c>
      <c r="X106" s="27">
        <f>IF(OR(NOT('Beispiel Team'!$A$14&lt;&gt;""),N('Beispiel Team'!$C$14)=0),"",MAX(0,('Beispiel Team'!$C$14-N(X105))*N('Beispiel Team'!$D$14)))</f>
      </c>
      <c r="Y106" s="27">
        <f>IF(OR(NOT('Beispiel Team'!$A$14&lt;&gt;""),N('Beispiel Team'!$C$14)=0),"",MAX(0,('Beispiel Team'!$C$14-N(Y105))*N('Beispiel Team'!$D$14)))</f>
      </c>
      <c r="Z106" s="27">
        <f>IF(OR(NOT('Beispiel Team'!$A$14&lt;&gt;""),N('Beispiel Team'!$C$14)=0),"",MAX(0,('Beispiel Team'!$C$14-N(Z105))*N('Beispiel Team'!$D$14)))</f>
      </c>
      <c r="AA106" s="27">
        <f>IF(OR(NOT('Beispiel Team'!$A$14&lt;&gt;""),N('Beispiel Team'!$C$14)=0),"",MAX(0,('Beispiel Team'!$C$14-N(AA105))*N('Beispiel Team'!$D$14)))</f>
      </c>
      <c r="AB106" s="27">
        <f>IF(OR(NOT('Beispiel Team'!$A$14&lt;&gt;""),N('Beispiel Team'!$C$14)=0),"",MAX(0,('Beispiel Team'!$C$14-N(AB105))*N('Beispiel Team'!$D$14)))</f>
      </c>
      <c r="AC106" s="27">
        <f>IF(OR(NOT('Beispiel Team'!$A$14&lt;&gt;""),N('Beispiel Team'!$C$14)=0),"",MAX(0,('Beispiel Team'!$C$14-N(AC105))*N('Beispiel Team'!$D$14)))</f>
      </c>
    </row>
    <row r="107" ht="16" customHeight="1" spans="2:29" x14ac:dyDescent="0.25">
      <c r="B107" s="26" t="s">
        <v>30</v>
      </c>
      <c r="C107" s="23">
        <f>IF(COUNT(D107:AC107)=0,"",SUM(D107:AC107))</f>
      </c>
      <c r="D107" s="28">
        <f>IF(NOT('Beispiel Team'!$A$14&lt;&gt;""),"",SUM(D99:D104))</f>
      </c>
      <c r="E107" s="28">
        <f>IF(NOT('Beispiel Team'!$A$14&lt;&gt;""),"",SUM(E99:E104))</f>
      </c>
      <c r="F107" s="28">
        <f>IF(NOT('Beispiel Team'!$A$14&lt;&gt;""),"",SUM(F99:F104))</f>
      </c>
      <c r="G107" s="28">
        <f>IF(NOT('Beispiel Team'!$A$14&lt;&gt;""),"",SUM(G99:G104))</f>
      </c>
      <c r="H107" s="28">
        <f>IF(NOT('Beispiel Team'!$A$14&lt;&gt;""),"",SUM(H99:H104))</f>
      </c>
      <c r="I107" s="28">
        <f>IF(NOT('Beispiel Team'!$A$14&lt;&gt;""),"",SUM(I99:I104))</f>
      </c>
      <c r="J107" s="28">
        <f>IF(NOT('Beispiel Team'!$A$14&lt;&gt;""),"",SUM(J99:J104))</f>
      </c>
      <c r="K107" s="28">
        <f>IF(NOT('Beispiel Team'!$A$14&lt;&gt;""),"",SUM(K99:K104))</f>
      </c>
      <c r="L107" s="28">
        <f>IF(NOT('Beispiel Team'!$A$14&lt;&gt;""),"",SUM(L99:L104))</f>
      </c>
      <c r="M107" s="28">
        <f>IF(NOT('Beispiel Team'!$A$14&lt;&gt;""),"",SUM(M99:M104))</f>
      </c>
      <c r="N107" s="28">
        <f>IF(NOT('Beispiel Team'!$A$14&lt;&gt;""),"",SUM(N99:N104))</f>
      </c>
      <c r="O107" s="28">
        <f>IF(NOT('Beispiel Team'!$A$14&lt;&gt;""),"",SUM(O99:O104))</f>
      </c>
      <c r="P107" s="28">
        <f>IF(NOT('Beispiel Team'!$A$14&lt;&gt;""),"",SUM(P99:P104))</f>
      </c>
      <c r="Q107" s="28">
        <f>IF(NOT('Beispiel Team'!$A$14&lt;&gt;""),"",SUM(Q99:Q104))</f>
      </c>
      <c r="R107" s="28">
        <f>IF(NOT('Beispiel Team'!$A$14&lt;&gt;""),"",SUM(R99:R104))</f>
      </c>
      <c r="S107" s="28">
        <f>IF(NOT('Beispiel Team'!$A$14&lt;&gt;""),"",SUM(S99:S104))</f>
      </c>
      <c r="T107" s="28">
        <f>IF(NOT('Beispiel Team'!$A$14&lt;&gt;""),"",SUM(T99:T104))</f>
      </c>
      <c r="U107" s="28">
        <f>IF(NOT('Beispiel Team'!$A$14&lt;&gt;""),"",SUM(U99:U104))</f>
      </c>
      <c r="V107" s="28">
        <f>IF(NOT('Beispiel Team'!$A$14&lt;&gt;""),"",SUM(V99:V104))</f>
      </c>
      <c r="W107" s="28">
        <f>IF(NOT('Beispiel Team'!$A$14&lt;&gt;""),"",SUM(W99:W104))</f>
      </c>
      <c r="X107" s="28">
        <f>IF(NOT('Beispiel Team'!$A$14&lt;&gt;""),"",SUM(X99:X104))</f>
      </c>
      <c r="Y107" s="28">
        <f>IF(NOT('Beispiel Team'!$A$14&lt;&gt;""),"",SUM(Y99:Y104))</f>
      </c>
      <c r="Z107" s="28">
        <f>IF(NOT('Beispiel Team'!$A$14&lt;&gt;""),"",SUM(Z99:Z104))</f>
      </c>
      <c r="AA107" s="28">
        <f>IF(NOT('Beispiel Team'!$A$14&lt;&gt;""),"",SUM(AA99:AA104))</f>
      </c>
      <c r="AB107" s="28">
        <f>IF(NOT('Beispiel Team'!$A$14&lt;&gt;""),"",SUM(AB99:AB104))</f>
      </c>
      <c r="AC107" s="28">
        <f>IF(NOT('Beispiel Team'!$A$14&lt;&gt;""),"",SUM(AC99:AC104))</f>
      </c>
    </row>
    <row r="108" ht="17" customHeight="1" spans="1:29" x14ac:dyDescent="0.25">
      <c r="A108" s="29"/>
      <c r="B108" s="30" t="s">
        <v>31</v>
      </c>
      <c r="C108" s="31">
        <f>IF(N(C106)=0,"",N(C107)/C106)</f>
      </c>
      <c r="D108" s="32">
        <f>IF(D106="","",IF(N(D106)=0,IF(N(D107)&gt;0,"!",""),D107/D106))</f>
      </c>
      <c r="E108" s="32">
        <f>IF(E106="","",IF(N(E106)=0,IF(N(E107)&gt;0,"!",""),E107/E106))</f>
      </c>
      <c r="F108" s="32">
        <f>IF(F106="","",IF(N(F106)=0,IF(N(F107)&gt;0,"!",""),F107/F106))</f>
      </c>
      <c r="G108" s="32">
        <f>IF(G106="","",IF(N(G106)=0,IF(N(G107)&gt;0,"!",""),G107/G106))</f>
      </c>
      <c r="H108" s="32">
        <f>IF(H106="","",IF(N(H106)=0,IF(N(H107)&gt;0,"!",""),H107/H106))</f>
      </c>
      <c r="I108" s="32">
        <f>IF(I106="","",IF(N(I106)=0,IF(N(I107)&gt;0,"!",""),I107/I106))</f>
      </c>
      <c r="J108" s="32">
        <f>IF(J106="","",IF(N(J106)=0,IF(N(J107)&gt;0,"!",""),J107/J106))</f>
      </c>
      <c r="K108" s="32">
        <f>IF(K106="","",IF(N(K106)=0,IF(N(K107)&gt;0,"!",""),K107/K106))</f>
      </c>
      <c r="L108" s="32">
        <f>IF(L106="","",IF(N(L106)=0,IF(N(L107)&gt;0,"!",""),L107/L106))</f>
      </c>
      <c r="M108" s="32">
        <f>IF(M106="","",IF(N(M106)=0,IF(N(M107)&gt;0,"!",""),M107/M106))</f>
      </c>
      <c r="N108" s="32">
        <f>IF(N106="","",IF(N(N106)=0,IF(N(N107)&gt;0,"!",""),N107/N106))</f>
      </c>
      <c r="O108" s="32">
        <f>IF(O106="","",IF(N(O106)=0,IF(N(O107)&gt;0,"!",""),O107/O106))</f>
      </c>
      <c r="P108" s="32">
        <f>IF(P106="","",IF(N(P106)=0,IF(N(P107)&gt;0,"!",""),P107/P106))</f>
      </c>
      <c r="Q108" s="32">
        <f>IF(Q106="","",IF(N(Q106)=0,IF(N(Q107)&gt;0,"!",""),Q107/Q106))</f>
      </c>
      <c r="R108" s="32">
        <f>IF(R106="","",IF(N(R106)=0,IF(N(R107)&gt;0,"!",""),R107/R106))</f>
      </c>
      <c r="S108" s="32">
        <f>IF(S106="","",IF(N(S106)=0,IF(N(S107)&gt;0,"!",""),S107/S106))</f>
      </c>
      <c r="T108" s="32">
        <f>IF(T106="","",IF(N(T106)=0,IF(N(T107)&gt;0,"!",""),T107/T106))</f>
      </c>
      <c r="U108" s="32">
        <f>IF(U106="","",IF(N(U106)=0,IF(N(U107)&gt;0,"!",""),U107/U106))</f>
      </c>
      <c r="V108" s="32">
        <f>IF(V106="","",IF(N(V106)=0,IF(N(V107)&gt;0,"!",""),V107/V106))</f>
      </c>
      <c r="W108" s="32">
        <f>IF(W106="","",IF(N(W106)=0,IF(N(W107)&gt;0,"!",""),W107/W106))</f>
      </c>
      <c r="X108" s="32">
        <f>IF(X106="","",IF(N(X106)=0,IF(N(X107)&gt;0,"!",""),X107/X106))</f>
      </c>
      <c r="Y108" s="32">
        <f>IF(Y106="","",IF(N(Y106)=0,IF(N(Y107)&gt;0,"!",""),Y107/Y106))</f>
      </c>
      <c r="Z108" s="32">
        <f>IF(Z106="","",IF(N(Z106)=0,IF(N(Z107)&gt;0,"!",""),Z107/Z106))</f>
      </c>
      <c r="AA108" s="32">
        <f>IF(AA106="","",IF(N(AA106)=0,IF(N(AA107)&gt;0,"!",""),AA107/AA106))</f>
      </c>
      <c r="AB108" s="32">
        <f>IF(AB106="","",IF(N(AB106)=0,IF(N(AB107)&gt;0,"!",""),AB107/AB106))</f>
      </c>
      <c r="AC108" s="32">
        <f>IF(AC106="","",IF(N(AC106)=0,IF(N(AC107)&gt;0,"!",""),AC107/AC106))</f>
      </c>
    </row>
    <row r="109" ht="18" customHeight="1" spans="1:29" x14ac:dyDescent="0.25">
      <c r="A109" s="20">
        <f>IF('Beispiel Team'!$A$15="","Person 10",'Beispiel Team'!$A$15)</f>
      </c>
      <c r="B109" s="21">
        <f>IF('Beispiel Team'!$A$15="","",'Beispiel Team'!$B$15&amp;" · "&amp;TEXT(N('Beispiel Team'!$E$15),"0")&amp;" Std. für Projekte")</f>
      </c>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ht="16" customHeight="1" spans="2:29" x14ac:dyDescent="0.25">
      <c r="B110" s="6"/>
      <c r="C110" s="23">
        <f>IF(COUNT(D110:AC110)=0,"",SUM(D110:AC110))</f>
      </c>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row>
    <row r="111" ht="16" customHeight="1" spans="2:29" x14ac:dyDescent="0.25">
      <c r="B111" s="6"/>
      <c r="C111" s="23">
        <f>IF(COUNT(D111:AC111)=0,"",SUM(D111:AC111))</f>
      </c>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row>
    <row r="112" ht="16" customHeight="1" spans="2:29" x14ac:dyDescent="0.25">
      <c r="B112" s="6"/>
      <c r="C112" s="23">
        <f>IF(COUNT(D112:AC112)=0,"",SUM(D112:AC112))</f>
      </c>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row>
    <row r="113" ht="16" customHeight="1" spans="2:29" x14ac:dyDescent="0.25">
      <c r="B113" s="6"/>
      <c r="C113" s="23">
        <f>IF(COUNT(D113:AC113)=0,"",SUM(D113:AC113))</f>
      </c>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row>
    <row r="114" ht="16" customHeight="1" spans="2:29" x14ac:dyDescent="0.25">
      <c r="B114" s="6"/>
      <c r="C114" s="23">
        <f>IF(COUNT(D114:AC114)=0,"",SUM(D114:AC114))</f>
      </c>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row>
    <row r="115" ht="16" customHeight="1" spans="2:29" x14ac:dyDescent="0.25">
      <c r="B115" s="6"/>
      <c r="C115" s="23">
        <f>IF(COUNT(D115:AC115)=0,"",SUM(D115:AC115))</f>
      </c>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row>
    <row r="116" spans="2:29" x14ac:dyDescent="0.25">
      <c r="B116" s="25" t="s">
        <v>28</v>
      </c>
      <c r="C116" s="23">
        <f>IF(COUNT(D116:AC116)=0,"",SUM(D116:AC116))</f>
      </c>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row>
    <row r="117" ht="16" customHeight="1" spans="2:29" x14ac:dyDescent="0.25">
      <c r="B117" s="26" t="s">
        <v>29</v>
      </c>
      <c r="C117" s="23">
        <f>IF(COUNT(D117:AC117)=0,"",SUM(D117:AC117))</f>
      </c>
      <c r="D117" s="27">
        <f>IF(OR(NOT('Beispiel Team'!$A$15&lt;&gt;""),N('Beispiel Team'!$C$15)=0),"",MAX(0,('Beispiel Team'!$C$15-N(D116))*N('Beispiel Team'!$D$15)))</f>
      </c>
      <c r="E117" s="27">
        <f>IF(OR(NOT('Beispiel Team'!$A$15&lt;&gt;""),N('Beispiel Team'!$C$15)=0),"",MAX(0,('Beispiel Team'!$C$15-N(E116))*N('Beispiel Team'!$D$15)))</f>
      </c>
      <c r="F117" s="27">
        <f>IF(OR(NOT('Beispiel Team'!$A$15&lt;&gt;""),N('Beispiel Team'!$C$15)=0),"",MAX(0,('Beispiel Team'!$C$15-N(F116))*N('Beispiel Team'!$D$15)))</f>
      </c>
      <c r="G117" s="27">
        <f>IF(OR(NOT('Beispiel Team'!$A$15&lt;&gt;""),N('Beispiel Team'!$C$15)=0),"",MAX(0,('Beispiel Team'!$C$15-N(G116))*N('Beispiel Team'!$D$15)))</f>
      </c>
      <c r="H117" s="27">
        <f>IF(OR(NOT('Beispiel Team'!$A$15&lt;&gt;""),N('Beispiel Team'!$C$15)=0),"",MAX(0,('Beispiel Team'!$C$15-N(H116))*N('Beispiel Team'!$D$15)))</f>
      </c>
      <c r="I117" s="27">
        <f>IF(OR(NOT('Beispiel Team'!$A$15&lt;&gt;""),N('Beispiel Team'!$C$15)=0),"",MAX(0,('Beispiel Team'!$C$15-N(I116))*N('Beispiel Team'!$D$15)))</f>
      </c>
      <c r="J117" s="27">
        <f>IF(OR(NOT('Beispiel Team'!$A$15&lt;&gt;""),N('Beispiel Team'!$C$15)=0),"",MAX(0,('Beispiel Team'!$C$15-N(J116))*N('Beispiel Team'!$D$15)))</f>
      </c>
      <c r="K117" s="27">
        <f>IF(OR(NOT('Beispiel Team'!$A$15&lt;&gt;""),N('Beispiel Team'!$C$15)=0),"",MAX(0,('Beispiel Team'!$C$15-N(K116))*N('Beispiel Team'!$D$15)))</f>
      </c>
      <c r="L117" s="27">
        <f>IF(OR(NOT('Beispiel Team'!$A$15&lt;&gt;""),N('Beispiel Team'!$C$15)=0),"",MAX(0,('Beispiel Team'!$C$15-N(L116))*N('Beispiel Team'!$D$15)))</f>
      </c>
      <c r="M117" s="27">
        <f>IF(OR(NOT('Beispiel Team'!$A$15&lt;&gt;""),N('Beispiel Team'!$C$15)=0),"",MAX(0,('Beispiel Team'!$C$15-N(M116))*N('Beispiel Team'!$D$15)))</f>
      </c>
      <c r="N117" s="27">
        <f>IF(OR(NOT('Beispiel Team'!$A$15&lt;&gt;""),N('Beispiel Team'!$C$15)=0),"",MAX(0,('Beispiel Team'!$C$15-N(N116))*N('Beispiel Team'!$D$15)))</f>
      </c>
      <c r="O117" s="27">
        <f>IF(OR(NOT('Beispiel Team'!$A$15&lt;&gt;""),N('Beispiel Team'!$C$15)=0),"",MAX(0,('Beispiel Team'!$C$15-N(O116))*N('Beispiel Team'!$D$15)))</f>
      </c>
      <c r="P117" s="27">
        <f>IF(OR(NOT('Beispiel Team'!$A$15&lt;&gt;""),N('Beispiel Team'!$C$15)=0),"",MAX(0,('Beispiel Team'!$C$15-N(P116))*N('Beispiel Team'!$D$15)))</f>
      </c>
      <c r="Q117" s="27">
        <f>IF(OR(NOT('Beispiel Team'!$A$15&lt;&gt;""),N('Beispiel Team'!$C$15)=0),"",MAX(0,('Beispiel Team'!$C$15-N(Q116))*N('Beispiel Team'!$D$15)))</f>
      </c>
      <c r="R117" s="27">
        <f>IF(OR(NOT('Beispiel Team'!$A$15&lt;&gt;""),N('Beispiel Team'!$C$15)=0),"",MAX(0,('Beispiel Team'!$C$15-N(R116))*N('Beispiel Team'!$D$15)))</f>
      </c>
      <c r="S117" s="27">
        <f>IF(OR(NOT('Beispiel Team'!$A$15&lt;&gt;""),N('Beispiel Team'!$C$15)=0),"",MAX(0,('Beispiel Team'!$C$15-N(S116))*N('Beispiel Team'!$D$15)))</f>
      </c>
      <c r="T117" s="27">
        <f>IF(OR(NOT('Beispiel Team'!$A$15&lt;&gt;""),N('Beispiel Team'!$C$15)=0),"",MAX(0,('Beispiel Team'!$C$15-N(T116))*N('Beispiel Team'!$D$15)))</f>
      </c>
      <c r="U117" s="27">
        <f>IF(OR(NOT('Beispiel Team'!$A$15&lt;&gt;""),N('Beispiel Team'!$C$15)=0),"",MAX(0,('Beispiel Team'!$C$15-N(U116))*N('Beispiel Team'!$D$15)))</f>
      </c>
      <c r="V117" s="27">
        <f>IF(OR(NOT('Beispiel Team'!$A$15&lt;&gt;""),N('Beispiel Team'!$C$15)=0),"",MAX(0,('Beispiel Team'!$C$15-N(V116))*N('Beispiel Team'!$D$15)))</f>
      </c>
      <c r="W117" s="27">
        <f>IF(OR(NOT('Beispiel Team'!$A$15&lt;&gt;""),N('Beispiel Team'!$C$15)=0),"",MAX(0,('Beispiel Team'!$C$15-N(W116))*N('Beispiel Team'!$D$15)))</f>
      </c>
      <c r="X117" s="27">
        <f>IF(OR(NOT('Beispiel Team'!$A$15&lt;&gt;""),N('Beispiel Team'!$C$15)=0),"",MAX(0,('Beispiel Team'!$C$15-N(X116))*N('Beispiel Team'!$D$15)))</f>
      </c>
      <c r="Y117" s="27">
        <f>IF(OR(NOT('Beispiel Team'!$A$15&lt;&gt;""),N('Beispiel Team'!$C$15)=0),"",MAX(0,('Beispiel Team'!$C$15-N(Y116))*N('Beispiel Team'!$D$15)))</f>
      </c>
      <c r="Z117" s="27">
        <f>IF(OR(NOT('Beispiel Team'!$A$15&lt;&gt;""),N('Beispiel Team'!$C$15)=0),"",MAX(0,('Beispiel Team'!$C$15-N(Z116))*N('Beispiel Team'!$D$15)))</f>
      </c>
      <c r="AA117" s="27">
        <f>IF(OR(NOT('Beispiel Team'!$A$15&lt;&gt;""),N('Beispiel Team'!$C$15)=0),"",MAX(0,('Beispiel Team'!$C$15-N(AA116))*N('Beispiel Team'!$D$15)))</f>
      </c>
      <c r="AB117" s="27">
        <f>IF(OR(NOT('Beispiel Team'!$A$15&lt;&gt;""),N('Beispiel Team'!$C$15)=0),"",MAX(0,('Beispiel Team'!$C$15-N(AB116))*N('Beispiel Team'!$D$15)))</f>
      </c>
      <c r="AC117" s="27">
        <f>IF(OR(NOT('Beispiel Team'!$A$15&lt;&gt;""),N('Beispiel Team'!$C$15)=0),"",MAX(0,('Beispiel Team'!$C$15-N(AC116))*N('Beispiel Team'!$D$15)))</f>
      </c>
    </row>
    <row r="118" ht="16" customHeight="1" spans="2:29" x14ac:dyDescent="0.25">
      <c r="B118" s="26" t="s">
        <v>30</v>
      </c>
      <c r="C118" s="23">
        <f>IF(COUNT(D118:AC118)=0,"",SUM(D118:AC118))</f>
      </c>
      <c r="D118" s="28">
        <f>IF(NOT('Beispiel Team'!$A$15&lt;&gt;""),"",SUM(D110:D115))</f>
      </c>
      <c r="E118" s="28">
        <f>IF(NOT('Beispiel Team'!$A$15&lt;&gt;""),"",SUM(E110:E115))</f>
      </c>
      <c r="F118" s="28">
        <f>IF(NOT('Beispiel Team'!$A$15&lt;&gt;""),"",SUM(F110:F115))</f>
      </c>
      <c r="G118" s="28">
        <f>IF(NOT('Beispiel Team'!$A$15&lt;&gt;""),"",SUM(G110:G115))</f>
      </c>
      <c r="H118" s="28">
        <f>IF(NOT('Beispiel Team'!$A$15&lt;&gt;""),"",SUM(H110:H115))</f>
      </c>
      <c r="I118" s="28">
        <f>IF(NOT('Beispiel Team'!$A$15&lt;&gt;""),"",SUM(I110:I115))</f>
      </c>
      <c r="J118" s="28">
        <f>IF(NOT('Beispiel Team'!$A$15&lt;&gt;""),"",SUM(J110:J115))</f>
      </c>
      <c r="K118" s="28">
        <f>IF(NOT('Beispiel Team'!$A$15&lt;&gt;""),"",SUM(K110:K115))</f>
      </c>
      <c r="L118" s="28">
        <f>IF(NOT('Beispiel Team'!$A$15&lt;&gt;""),"",SUM(L110:L115))</f>
      </c>
      <c r="M118" s="28">
        <f>IF(NOT('Beispiel Team'!$A$15&lt;&gt;""),"",SUM(M110:M115))</f>
      </c>
      <c r="N118" s="28">
        <f>IF(NOT('Beispiel Team'!$A$15&lt;&gt;""),"",SUM(N110:N115))</f>
      </c>
      <c r="O118" s="28">
        <f>IF(NOT('Beispiel Team'!$A$15&lt;&gt;""),"",SUM(O110:O115))</f>
      </c>
      <c r="P118" s="28">
        <f>IF(NOT('Beispiel Team'!$A$15&lt;&gt;""),"",SUM(P110:P115))</f>
      </c>
      <c r="Q118" s="28">
        <f>IF(NOT('Beispiel Team'!$A$15&lt;&gt;""),"",SUM(Q110:Q115))</f>
      </c>
      <c r="R118" s="28">
        <f>IF(NOT('Beispiel Team'!$A$15&lt;&gt;""),"",SUM(R110:R115))</f>
      </c>
      <c r="S118" s="28">
        <f>IF(NOT('Beispiel Team'!$A$15&lt;&gt;""),"",SUM(S110:S115))</f>
      </c>
      <c r="T118" s="28">
        <f>IF(NOT('Beispiel Team'!$A$15&lt;&gt;""),"",SUM(T110:T115))</f>
      </c>
      <c r="U118" s="28">
        <f>IF(NOT('Beispiel Team'!$A$15&lt;&gt;""),"",SUM(U110:U115))</f>
      </c>
      <c r="V118" s="28">
        <f>IF(NOT('Beispiel Team'!$A$15&lt;&gt;""),"",SUM(V110:V115))</f>
      </c>
      <c r="W118" s="28">
        <f>IF(NOT('Beispiel Team'!$A$15&lt;&gt;""),"",SUM(W110:W115))</f>
      </c>
      <c r="X118" s="28">
        <f>IF(NOT('Beispiel Team'!$A$15&lt;&gt;""),"",SUM(X110:X115))</f>
      </c>
      <c r="Y118" s="28">
        <f>IF(NOT('Beispiel Team'!$A$15&lt;&gt;""),"",SUM(Y110:Y115))</f>
      </c>
      <c r="Z118" s="28">
        <f>IF(NOT('Beispiel Team'!$A$15&lt;&gt;""),"",SUM(Z110:Z115))</f>
      </c>
      <c r="AA118" s="28">
        <f>IF(NOT('Beispiel Team'!$A$15&lt;&gt;""),"",SUM(AA110:AA115))</f>
      </c>
      <c r="AB118" s="28">
        <f>IF(NOT('Beispiel Team'!$A$15&lt;&gt;""),"",SUM(AB110:AB115))</f>
      </c>
      <c r="AC118" s="28">
        <f>IF(NOT('Beispiel Team'!$A$15&lt;&gt;""),"",SUM(AC110:AC115))</f>
      </c>
    </row>
    <row r="119" ht="17" customHeight="1" spans="1:29" x14ac:dyDescent="0.25">
      <c r="A119" s="29"/>
      <c r="B119" s="30" t="s">
        <v>31</v>
      </c>
      <c r="C119" s="31">
        <f>IF(N(C117)=0,"",N(C118)/C117)</f>
      </c>
      <c r="D119" s="32">
        <f>IF(D117="","",IF(N(D117)=0,IF(N(D118)&gt;0,"!",""),D118/D117))</f>
      </c>
      <c r="E119" s="32">
        <f>IF(E117="","",IF(N(E117)=0,IF(N(E118)&gt;0,"!",""),E118/E117))</f>
      </c>
      <c r="F119" s="32">
        <f>IF(F117="","",IF(N(F117)=0,IF(N(F118)&gt;0,"!",""),F118/F117))</f>
      </c>
      <c r="G119" s="32">
        <f>IF(G117="","",IF(N(G117)=0,IF(N(G118)&gt;0,"!",""),G118/G117))</f>
      </c>
      <c r="H119" s="32">
        <f>IF(H117="","",IF(N(H117)=0,IF(N(H118)&gt;0,"!",""),H118/H117))</f>
      </c>
      <c r="I119" s="32">
        <f>IF(I117="","",IF(N(I117)=0,IF(N(I118)&gt;0,"!",""),I118/I117))</f>
      </c>
      <c r="J119" s="32">
        <f>IF(J117="","",IF(N(J117)=0,IF(N(J118)&gt;0,"!",""),J118/J117))</f>
      </c>
      <c r="K119" s="32">
        <f>IF(K117="","",IF(N(K117)=0,IF(N(K118)&gt;0,"!",""),K118/K117))</f>
      </c>
      <c r="L119" s="32">
        <f>IF(L117="","",IF(N(L117)=0,IF(N(L118)&gt;0,"!",""),L118/L117))</f>
      </c>
      <c r="M119" s="32">
        <f>IF(M117="","",IF(N(M117)=0,IF(N(M118)&gt;0,"!",""),M118/M117))</f>
      </c>
      <c r="N119" s="32">
        <f>IF(N117="","",IF(N(N117)=0,IF(N(N118)&gt;0,"!",""),N118/N117))</f>
      </c>
      <c r="O119" s="32">
        <f>IF(O117="","",IF(N(O117)=0,IF(N(O118)&gt;0,"!",""),O118/O117))</f>
      </c>
      <c r="P119" s="32">
        <f>IF(P117="","",IF(N(P117)=0,IF(N(P118)&gt;0,"!",""),P118/P117))</f>
      </c>
      <c r="Q119" s="32">
        <f>IF(Q117="","",IF(N(Q117)=0,IF(N(Q118)&gt;0,"!",""),Q118/Q117))</f>
      </c>
      <c r="R119" s="32">
        <f>IF(R117="","",IF(N(R117)=0,IF(N(R118)&gt;0,"!",""),R118/R117))</f>
      </c>
      <c r="S119" s="32">
        <f>IF(S117="","",IF(N(S117)=0,IF(N(S118)&gt;0,"!",""),S118/S117))</f>
      </c>
      <c r="T119" s="32">
        <f>IF(T117="","",IF(N(T117)=0,IF(N(T118)&gt;0,"!",""),T118/T117))</f>
      </c>
      <c r="U119" s="32">
        <f>IF(U117="","",IF(N(U117)=0,IF(N(U118)&gt;0,"!",""),U118/U117))</f>
      </c>
      <c r="V119" s="32">
        <f>IF(V117="","",IF(N(V117)=0,IF(N(V118)&gt;0,"!",""),V118/V117))</f>
      </c>
      <c r="W119" s="32">
        <f>IF(W117="","",IF(N(W117)=0,IF(N(W118)&gt;0,"!",""),W118/W117))</f>
      </c>
      <c r="X119" s="32">
        <f>IF(X117="","",IF(N(X117)=0,IF(N(X118)&gt;0,"!",""),X118/X117))</f>
      </c>
      <c r="Y119" s="32">
        <f>IF(Y117="","",IF(N(Y117)=0,IF(N(Y118)&gt;0,"!",""),Y118/Y117))</f>
      </c>
      <c r="Z119" s="32">
        <f>IF(Z117="","",IF(N(Z117)=0,IF(N(Z118)&gt;0,"!",""),Z118/Z117))</f>
      </c>
      <c r="AA119" s="32">
        <f>IF(AA117="","",IF(N(AA117)=0,IF(N(AA118)&gt;0,"!",""),AA118/AA117))</f>
      </c>
      <c r="AB119" s="32">
        <f>IF(AB117="","",IF(N(AB117)=0,IF(N(AB118)&gt;0,"!",""),AB118/AB117))</f>
      </c>
      <c r="AC119" s="32">
        <f>IF(AC117="","",IF(N(AC117)=0,IF(N(AC118)&gt;0,"!",""),AC118/AC117))</f>
      </c>
    </row>
    <row r="120" ht="18" customHeight="1" spans="1:29" x14ac:dyDescent="0.25">
      <c r="A120" s="20">
        <f>IF('Beispiel Team'!$A$16="","Person 11",'Beispiel Team'!$A$16)</f>
      </c>
      <c r="B120" s="21">
        <f>IF('Beispiel Team'!$A$16="","",'Beispiel Team'!$B$16&amp;" · "&amp;TEXT(N('Beispiel Team'!$E$16),"0")&amp;" Std. für Projekte")</f>
      </c>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row>
    <row r="121" ht="16" customHeight="1" spans="2:29" x14ac:dyDescent="0.25">
      <c r="B121" s="6"/>
      <c r="C121" s="23">
        <f>IF(COUNT(D121:AC121)=0,"",SUM(D121:AC121))</f>
      </c>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row>
    <row r="122" ht="16" customHeight="1" spans="2:29" x14ac:dyDescent="0.25">
      <c r="B122" s="6"/>
      <c r="C122" s="23">
        <f>IF(COUNT(D122:AC122)=0,"",SUM(D122:AC122))</f>
      </c>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row>
    <row r="123" ht="16" customHeight="1" spans="2:29" x14ac:dyDescent="0.25">
      <c r="B123" s="6"/>
      <c r="C123" s="23">
        <f>IF(COUNT(D123:AC123)=0,"",SUM(D123:AC123))</f>
      </c>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row>
    <row r="124" ht="16" customHeight="1" spans="2:29" x14ac:dyDescent="0.25">
      <c r="B124" s="6"/>
      <c r="C124" s="23">
        <f>IF(COUNT(D124:AC124)=0,"",SUM(D124:AC124))</f>
      </c>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row>
    <row r="125" ht="16" customHeight="1" spans="2:29" x14ac:dyDescent="0.25">
      <c r="B125" s="6"/>
      <c r="C125" s="23">
        <f>IF(COUNT(D125:AC125)=0,"",SUM(D125:AC125))</f>
      </c>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row>
    <row r="126" ht="16" customHeight="1" spans="2:29" x14ac:dyDescent="0.25">
      <c r="B126" s="6"/>
      <c r="C126" s="23">
        <f>IF(COUNT(D126:AC126)=0,"",SUM(D126:AC126))</f>
      </c>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row>
    <row r="127" spans="2:29" x14ac:dyDescent="0.25">
      <c r="B127" s="25" t="s">
        <v>28</v>
      </c>
      <c r="C127" s="23">
        <f>IF(COUNT(D127:AC127)=0,"",SUM(D127:AC127))</f>
      </c>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row>
    <row r="128" ht="16" customHeight="1" spans="2:29" x14ac:dyDescent="0.25">
      <c r="B128" s="26" t="s">
        <v>29</v>
      </c>
      <c r="C128" s="23">
        <f>IF(COUNT(D128:AC128)=0,"",SUM(D128:AC128))</f>
      </c>
      <c r="D128" s="27">
        <f>IF(OR(NOT('Beispiel Team'!$A$16&lt;&gt;""),N('Beispiel Team'!$C$16)=0),"",MAX(0,('Beispiel Team'!$C$16-N(D127))*N('Beispiel Team'!$D$16)))</f>
      </c>
      <c r="E128" s="27">
        <f>IF(OR(NOT('Beispiel Team'!$A$16&lt;&gt;""),N('Beispiel Team'!$C$16)=0),"",MAX(0,('Beispiel Team'!$C$16-N(E127))*N('Beispiel Team'!$D$16)))</f>
      </c>
      <c r="F128" s="27">
        <f>IF(OR(NOT('Beispiel Team'!$A$16&lt;&gt;""),N('Beispiel Team'!$C$16)=0),"",MAX(0,('Beispiel Team'!$C$16-N(F127))*N('Beispiel Team'!$D$16)))</f>
      </c>
      <c r="G128" s="27">
        <f>IF(OR(NOT('Beispiel Team'!$A$16&lt;&gt;""),N('Beispiel Team'!$C$16)=0),"",MAX(0,('Beispiel Team'!$C$16-N(G127))*N('Beispiel Team'!$D$16)))</f>
      </c>
      <c r="H128" s="27">
        <f>IF(OR(NOT('Beispiel Team'!$A$16&lt;&gt;""),N('Beispiel Team'!$C$16)=0),"",MAX(0,('Beispiel Team'!$C$16-N(H127))*N('Beispiel Team'!$D$16)))</f>
      </c>
      <c r="I128" s="27">
        <f>IF(OR(NOT('Beispiel Team'!$A$16&lt;&gt;""),N('Beispiel Team'!$C$16)=0),"",MAX(0,('Beispiel Team'!$C$16-N(I127))*N('Beispiel Team'!$D$16)))</f>
      </c>
      <c r="J128" s="27">
        <f>IF(OR(NOT('Beispiel Team'!$A$16&lt;&gt;""),N('Beispiel Team'!$C$16)=0),"",MAX(0,('Beispiel Team'!$C$16-N(J127))*N('Beispiel Team'!$D$16)))</f>
      </c>
      <c r="K128" s="27">
        <f>IF(OR(NOT('Beispiel Team'!$A$16&lt;&gt;""),N('Beispiel Team'!$C$16)=0),"",MAX(0,('Beispiel Team'!$C$16-N(K127))*N('Beispiel Team'!$D$16)))</f>
      </c>
      <c r="L128" s="27">
        <f>IF(OR(NOT('Beispiel Team'!$A$16&lt;&gt;""),N('Beispiel Team'!$C$16)=0),"",MAX(0,('Beispiel Team'!$C$16-N(L127))*N('Beispiel Team'!$D$16)))</f>
      </c>
      <c r="M128" s="27">
        <f>IF(OR(NOT('Beispiel Team'!$A$16&lt;&gt;""),N('Beispiel Team'!$C$16)=0),"",MAX(0,('Beispiel Team'!$C$16-N(M127))*N('Beispiel Team'!$D$16)))</f>
      </c>
      <c r="N128" s="27">
        <f>IF(OR(NOT('Beispiel Team'!$A$16&lt;&gt;""),N('Beispiel Team'!$C$16)=0),"",MAX(0,('Beispiel Team'!$C$16-N(N127))*N('Beispiel Team'!$D$16)))</f>
      </c>
      <c r="O128" s="27">
        <f>IF(OR(NOT('Beispiel Team'!$A$16&lt;&gt;""),N('Beispiel Team'!$C$16)=0),"",MAX(0,('Beispiel Team'!$C$16-N(O127))*N('Beispiel Team'!$D$16)))</f>
      </c>
      <c r="P128" s="27">
        <f>IF(OR(NOT('Beispiel Team'!$A$16&lt;&gt;""),N('Beispiel Team'!$C$16)=0),"",MAX(0,('Beispiel Team'!$C$16-N(P127))*N('Beispiel Team'!$D$16)))</f>
      </c>
      <c r="Q128" s="27">
        <f>IF(OR(NOT('Beispiel Team'!$A$16&lt;&gt;""),N('Beispiel Team'!$C$16)=0),"",MAX(0,('Beispiel Team'!$C$16-N(Q127))*N('Beispiel Team'!$D$16)))</f>
      </c>
      <c r="R128" s="27">
        <f>IF(OR(NOT('Beispiel Team'!$A$16&lt;&gt;""),N('Beispiel Team'!$C$16)=0),"",MAX(0,('Beispiel Team'!$C$16-N(R127))*N('Beispiel Team'!$D$16)))</f>
      </c>
      <c r="S128" s="27">
        <f>IF(OR(NOT('Beispiel Team'!$A$16&lt;&gt;""),N('Beispiel Team'!$C$16)=0),"",MAX(0,('Beispiel Team'!$C$16-N(S127))*N('Beispiel Team'!$D$16)))</f>
      </c>
      <c r="T128" s="27">
        <f>IF(OR(NOT('Beispiel Team'!$A$16&lt;&gt;""),N('Beispiel Team'!$C$16)=0),"",MAX(0,('Beispiel Team'!$C$16-N(T127))*N('Beispiel Team'!$D$16)))</f>
      </c>
      <c r="U128" s="27">
        <f>IF(OR(NOT('Beispiel Team'!$A$16&lt;&gt;""),N('Beispiel Team'!$C$16)=0),"",MAX(0,('Beispiel Team'!$C$16-N(U127))*N('Beispiel Team'!$D$16)))</f>
      </c>
      <c r="V128" s="27">
        <f>IF(OR(NOT('Beispiel Team'!$A$16&lt;&gt;""),N('Beispiel Team'!$C$16)=0),"",MAX(0,('Beispiel Team'!$C$16-N(V127))*N('Beispiel Team'!$D$16)))</f>
      </c>
      <c r="W128" s="27">
        <f>IF(OR(NOT('Beispiel Team'!$A$16&lt;&gt;""),N('Beispiel Team'!$C$16)=0),"",MAX(0,('Beispiel Team'!$C$16-N(W127))*N('Beispiel Team'!$D$16)))</f>
      </c>
      <c r="X128" s="27">
        <f>IF(OR(NOT('Beispiel Team'!$A$16&lt;&gt;""),N('Beispiel Team'!$C$16)=0),"",MAX(0,('Beispiel Team'!$C$16-N(X127))*N('Beispiel Team'!$D$16)))</f>
      </c>
      <c r="Y128" s="27">
        <f>IF(OR(NOT('Beispiel Team'!$A$16&lt;&gt;""),N('Beispiel Team'!$C$16)=0),"",MAX(0,('Beispiel Team'!$C$16-N(Y127))*N('Beispiel Team'!$D$16)))</f>
      </c>
      <c r="Z128" s="27">
        <f>IF(OR(NOT('Beispiel Team'!$A$16&lt;&gt;""),N('Beispiel Team'!$C$16)=0),"",MAX(0,('Beispiel Team'!$C$16-N(Z127))*N('Beispiel Team'!$D$16)))</f>
      </c>
      <c r="AA128" s="27">
        <f>IF(OR(NOT('Beispiel Team'!$A$16&lt;&gt;""),N('Beispiel Team'!$C$16)=0),"",MAX(0,('Beispiel Team'!$C$16-N(AA127))*N('Beispiel Team'!$D$16)))</f>
      </c>
      <c r="AB128" s="27">
        <f>IF(OR(NOT('Beispiel Team'!$A$16&lt;&gt;""),N('Beispiel Team'!$C$16)=0),"",MAX(0,('Beispiel Team'!$C$16-N(AB127))*N('Beispiel Team'!$D$16)))</f>
      </c>
      <c r="AC128" s="27">
        <f>IF(OR(NOT('Beispiel Team'!$A$16&lt;&gt;""),N('Beispiel Team'!$C$16)=0),"",MAX(0,('Beispiel Team'!$C$16-N(AC127))*N('Beispiel Team'!$D$16)))</f>
      </c>
    </row>
    <row r="129" ht="16" customHeight="1" spans="2:29" x14ac:dyDescent="0.25">
      <c r="B129" s="26" t="s">
        <v>30</v>
      </c>
      <c r="C129" s="23">
        <f>IF(COUNT(D129:AC129)=0,"",SUM(D129:AC129))</f>
      </c>
      <c r="D129" s="28">
        <f>IF(NOT('Beispiel Team'!$A$16&lt;&gt;""),"",SUM(D121:D126))</f>
      </c>
      <c r="E129" s="28">
        <f>IF(NOT('Beispiel Team'!$A$16&lt;&gt;""),"",SUM(E121:E126))</f>
      </c>
      <c r="F129" s="28">
        <f>IF(NOT('Beispiel Team'!$A$16&lt;&gt;""),"",SUM(F121:F126))</f>
      </c>
      <c r="G129" s="28">
        <f>IF(NOT('Beispiel Team'!$A$16&lt;&gt;""),"",SUM(G121:G126))</f>
      </c>
      <c r="H129" s="28">
        <f>IF(NOT('Beispiel Team'!$A$16&lt;&gt;""),"",SUM(H121:H126))</f>
      </c>
      <c r="I129" s="28">
        <f>IF(NOT('Beispiel Team'!$A$16&lt;&gt;""),"",SUM(I121:I126))</f>
      </c>
      <c r="J129" s="28">
        <f>IF(NOT('Beispiel Team'!$A$16&lt;&gt;""),"",SUM(J121:J126))</f>
      </c>
      <c r="K129" s="28">
        <f>IF(NOT('Beispiel Team'!$A$16&lt;&gt;""),"",SUM(K121:K126))</f>
      </c>
      <c r="L129" s="28">
        <f>IF(NOT('Beispiel Team'!$A$16&lt;&gt;""),"",SUM(L121:L126))</f>
      </c>
      <c r="M129" s="28">
        <f>IF(NOT('Beispiel Team'!$A$16&lt;&gt;""),"",SUM(M121:M126))</f>
      </c>
      <c r="N129" s="28">
        <f>IF(NOT('Beispiel Team'!$A$16&lt;&gt;""),"",SUM(N121:N126))</f>
      </c>
      <c r="O129" s="28">
        <f>IF(NOT('Beispiel Team'!$A$16&lt;&gt;""),"",SUM(O121:O126))</f>
      </c>
      <c r="P129" s="28">
        <f>IF(NOT('Beispiel Team'!$A$16&lt;&gt;""),"",SUM(P121:P126))</f>
      </c>
      <c r="Q129" s="28">
        <f>IF(NOT('Beispiel Team'!$A$16&lt;&gt;""),"",SUM(Q121:Q126))</f>
      </c>
      <c r="R129" s="28">
        <f>IF(NOT('Beispiel Team'!$A$16&lt;&gt;""),"",SUM(R121:R126))</f>
      </c>
      <c r="S129" s="28">
        <f>IF(NOT('Beispiel Team'!$A$16&lt;&gt;""),"",SUM(S121:S126))</f>
      </c>
      <c r="T129" s="28">
        <f>IF(NOT('Beispiel Team'!$A$16&lt;&gt;""),"",SUM(T121:T126))</f>
      </c>
      <c r="U129" s="28">
        <f>IF(NOT('Beispiel Team'!$A$16&lt;&gt;""),"",SUM(U121:U126))</f>
      </c>
      <c r="V129" s="28">
        <f>IF(NOT('Beispiel Team'!$A$16&lt;&gt;""),"",SUM(V121:V126))</f>
      </c>
      <c r="W129" s="28">
        <f>IF(NOT('Beispiel Team'!$A$16&lt;&gt;""),"",SUM(W121:W126))</f>
      </c>
      <c r="X129" s="28">
        <f>IF(NOT('Beispiel Team'!$A$16&lt;&gt;""),"",SUM(X121:X126))</f>
      </c>
      <c r="Y129" s="28">
        <f>IF(NOT('Beispiel Team'!$A$16&lt;&gt;""),"",SUM(Y121:Y126))</f>
      </c>
      <c r="Z129" s="28">
        <f>IF(NOT('Beispiel Team'!$A$16&lt;&gt;""),"",SUM(Z121:Z126))</f>
      </c>
      <c r="AA129" s="28">
        <f>IF(NOT('Beispiel Team'!$A$16&lt;&gt;""),"",SUM(AA121:AA126))</f>
      </c>
      <c r="AB129" s="28">
        <f>IF(NOT('Beispiel Team'!$A$16&lt;&gt;""),"",SUM(AB121:AB126))</f>
      </c>
      <c r="AC129" s="28">
        <f>IF(NOT('Beispiel Team'!$A$16&lt;&gt;""),"",SUM(AC121:AC126))</f>
      </c>
    </row>
    <row r="130" ht="17" customHeight="1" spans="1:29" x14ac:dyDescent="0.25">
      <c r="A130" s="29"/>
      <c r="B130" s="30" t="s">
        <v>31</v>
      </c>
      <c r="C130" s="31">
        <f>IF(N(C128)=0,"",N(C129)/C128)</f>
      </c>
      <c r="D130" s="32">
        <f>IF(D128="","",IF(N(D128)=0,IF(N(D129)&gt;0,"!",""),D129/D128))</f>
      </c>
      <c r="E130" s="32">
        <f>IF(E128="","",IF(N(E128)=0,IF(N(E129)&gt;0,"!",""),E129/E128))</f>
      </c>
      <c r="F130" s="32">
        <f>IF(F128="","",IF(N(F128)=0,IF(N(F129)&gt;0,"!",""),F129/F128))</f>
      </c>
      <c r="G130" s="32">
        <f>IF(G128="","",IF(N(G128)=0,IF(N(G129)&gt;0,"!",""),G129/G128))</f>
      </c>
      <c r="H130" s="32">
        <f>IF(H128="","",IF(N(H128)=0,IF(N(H129)&gt;0,"!",""),H129/H128))</f>
      </c>
      <c r="I130" s="32">
        <f>IF(I128="","",IF(N(I128)=0,IF(N(I129)&gt;0,"!",""),I129/I128))</f>
      </c>
      <c r="J130" s="32">
        <f>IF(J128="","",IF(N(J128)=0,IF(N(J129)&gt;0,"!",""),J129/J128))</f>
      </c>
      <c r="K130" s="32">
        <f>IF(K128="","",IF(N(K128)=0,IF(N(K129)&gt;0,"!",""),K129/K128))</f>
      </c>
      <c r="L130" s="32">
        <f>IF(L128="","",IF(N(L128)=0,IF(N(L129)&gt;0,"!",""),L129/L128))</f>
      </c>
      <c r="M130" s="32">
        <f>IF(M128="","",IF(N(M128)=0,IF(N(M129)&gt;0,"!",""),M129/M128))</f>
      </c>
      <c r="N130" s="32">
        <f>IF(N128="","",IF(N(N128)=0,IF(N(N129)&gt;0,"!",""),N129/N128))</f>
      </c>
      <c r="O130" s="32">
        <f>IF(O128="","",IF(N(O128)=0,IF(N(O129)&gt;0,"!",""),O129/O128))</f>
      </c>
      <c r="P130" s="32">
        <f>IF(P128="","",IF(N(P128)=0,IF(N(P129)&gt;0,"!",""),P129/P128))</f>
      </c>
      <c r="Q130" s="32">
        <f>IF(Q128="","",IF(N(Q128)=0,IF(N(Q129)&gt;0,"!",""),Q129/Q128))</f>
      </c>
      <c r="R130" s="32">
        <f>IF(R128="","",IF(N(R128)=0,IF(N(R129)&gt;0,"!",""),R129/R128))</f>
      </c>
      <c r="S130" s="32">
        <f>IF(S128="","",IF(N(S128)=0,IF(N(S129)&gt;0,"!",""),S129/S128))</f>
      </c>
      <c r="T130" s="32">
        <f>IF(T128="","",IF(N(T128)=0,IF(N(T129)&gt;0,"!",""),T129/T128))</f>
      </c>
      <c r="U130" s="32">
        <f>IF(U128="","",IF(N(U128)=0,IF(N(U129)&gt;0,"!",""),U129/U128))</f>
      </c>
      <c r="V130" s="32">
        <f>IF(V128="","",IF(N(V128)=0,IF(N(V129)&gt;0,"!",""),V129/V128))</f>
      </c>
      <c r="W130" s="32">
        <f>IF(W128="","",IF(N(W128)=0,IF(N(W129)&gt;0,"!",""),W129/W128))</f>
      </c>
      <c r="X130" s="32">
        <f>IF(X128="","",IF(N(X128)=0,IF(N(X129)&gt;0,"!",""),X129/X128))</f>
      </c>
      <c r="Y130" s="32">
        <f>IF(Y128="","",IF(N(Y128)=0,IF(N(Y129)&gt;0,"!",""),Y129/Y128))</f>
      </c>
      <c r="Z130" s="32">
        <f>IF(Z128="","",IF(N(Z128)=0,IF(N(Z129)&gt;0,"!",""),Z129/Z128))</f>
      </c>
      <c r="AA130" s="32">
        <f>IF(AA128="","",IF(N(AA128)=0,IF(N(AA129)&gt;0,"!",""),AA129/AA128))</f>
      </c>
      <c r="AB130" s="32">
        <f>IF(AB128="","",IF(N(AB128)=0,IF(N(AB129)&gt;0,"!",""),AB129/AB128))</f>
      </c>
      <c r="AC130" s="32">
        <f>IF(AC128="","",IF(N(AC128)=0,IF(N(AC129)&gt;0,"!",""),AC129/AC128))</f>
      </c>
    </row>
    <row r="131" ht="18" customHeight="1" spans="1:29" x14ac:dyDescent="0.25">
      <c r="A131" s="20">
        <f>IF('Beispiel Team'!$A$17="","Person 12",'Beispiel Team'!$A$17)</f>
      </c>
      <c r="B131" s="21">
        <f>IF('Beispiel Team'!$A$17="","",'Beispiel Team'!$B$17&amp;" · "&amp;TEXT(N('Beispiel Team'!$E$17),"0")&amp;" Std. für Projekte")</f>
      </c>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ht="16" customHeight="1" spans="2:29" x14ac:dyDescent="0.25">
      <c r="B132" s="6"/>
      <c r="C132" s="23">
        <f>IF(COUNT(D132:AC132)=0,"",SUM(D132:AC132))</f>
      </c>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row>
    <row r="133" ht="16" customHeight="1" spans="2:29" x14ac:dyDescent="0.25">
      <c r="B133" s="6"/>
      <c r="C133" s="23">
        <f>IF(COUNT(D133:AC133)=0,"",SUM(D133:AC133))</f>
      </c>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row>
    <row r="134" ht="16" customHeight="1" spans="2:29" x14ac:dyDescent="0.25">
      <c r="B134" s="6"/>
      <c r="C134" s="23">
        <f>IF(COUNT(D134:AC134)=0,"",SUM(D134:AC134))</f>
      </c>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row>
    <row r="135" ht="16" customHeight="1" spans="2:29" x14ac:dyDescent="0.25">
      <c r="B135" s="6"/>
      <c r="C135" s="23">
        <f>IF(COUNT(D135:AC135)=0,"",SUM(D135:AC135))</f>
      </c>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row>
    <row r="136" ht="16" customHeight="1" spans="2:29" x14ac:dyDescent="0.25">
      <c r="B136" s="6"/>
      <c r="C136" s="23">
        <f>IF(COUNT(D136:AC136)=0,"",SUM(D136:AC136))</f>
      </c>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row>
    <row r="137" ht="16" customHeight="1" spans="2:29" x14ac:dyDescent="0.25">
      <c r="B137" s="6"/>
      <c r="C137" s="23">
        <f>IF(COUNT(D137:AC137)=0,"",SUM(D137:AC137))</f>
      </c>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row>
    <row r="138" spans="2:29" x14ac:dyDescent="0.25">
      <c r="B138" s="25" t="s">
        <v>28</v>
      </c>
      <c r="C138" s="23">
        <f>IF(COUNT(D138:AC138)=0,"",SUM(D138:AC138))</f>
      </c>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row>
    <row r="139" ht="16" customHeight="1" spans="2:29" x14ac:dyDescent="0.25">
      <c r="B139" s="26" t="s">
        <v>29</v>
      </c>
      <c r="C139" s="23">
        <f>IF(COUNT(D139:AC139)=0,"",SUM(D139:AC139))</f>
      </c>
      <c r="D139" s="27">
        <f>IF(OR(NOT('Beispiel Team'!$A$17&lt;&gt;""),N('Beispiel Team'!$C$17)=0),"",MAX(0,('Beispiel Team'!$C$17-N(D138))*N('Beispiel Team'!$D$17)))</f>
      </c>
      <c r="E139" s="27">
        <f>IF(OR(NOT('Beispiel Team'!$A$17&lt;&gt;""),N('Beispiel Team'!$C$17)=0),"",MAX(0,('Beispiel Team'!$C$17-N(E138))*N('Beispiel Team'!$D$17)))</f>
      </c>
      <c r="F139" s="27">
        <f>IF(OR(NOT('Beispiel Team'!$A$17&lt;&gt;""),N('Beispiel Team'!$C$17)=0),"",MAX(0,('Beispiel Team'!$C$17-N(F138))*N('Beispiel Team'!$D$17)))</f>
      </c>
      <c r="G139" s="27">
        <f>IF(OR(NOT('Beispiel Team'!$A$17&lt;&gt;""),N('Beispiel Team'!$C$17)=0),"",MAX(0,('Beispiel Team'!$C$17-N(G138))*N('Beispiel Team'!$D$17)))</f>
      </c>
      <c r="H139" s="27">
        <f>IF(OR(NOT('Beispiel Team'!$A$17&lt;&gt;""),N('Beispiel Team'!$C$17)=0),"",MAX(0,('Beispiel Team'!$C$17-N(H138))*N('Beispiel Team'!$D$17)))</f>
      </c>
      <c r="I139" s="27">
        <f>IF(OR(NOT('Beispiel Team'!$A$17&lt;&gt;""),N('Beispiel Team'!$C$17)=0),"",MAX(0,('Beispiel Team'!$C$17-N(I138))*N('Beispiel Team'!$D$17)))</f>
      </c>
      <c r="J139" s="27">
        <f>IF(OR(NOT('Beispiel Team'!$A$17&lt;&gt;""),N('Beispiel Team'!$C$17)=0),"",MAX(0,('Beispiel Team'!$C$17-N(J138))*N('Beispiel Team'!$D$17)))</f>
      </c>
      <c r="K139" s="27">
        <f>IF(OR(NOT('Beispiel Team'!$A$17&lt;&gt;""),N('Beispiel Team'!$C$17)=0),"",MAX(0,('Beispiel Team'!$C$17-N(K138))*N('Beispiel Team'!$D$17)))</f>
      </c>
      <c r="L139" s="27">
        <f>IF(OR(NOT('Beispiel Team'!$A$17&lt;&gt;""),N('Beispiel Team'!$C$17)=0),"",MAX(0,('Beispiel Team'!$C$17-N(L138))*N('Beispiel Team'!$D$17)))</f>
      </c>
      <c r="M139" s="27">
        <f>IF(OR(NOT('Beispiel Team'!$A$17&lt;&gt;""),N('Beispiel Team'!$C$17)=0),"",MAX(0,('Beispiel Team'!$C$17-N(M138))*N('Beispiel Team'!$D$17)))</f>
      </c>
      <c r="N139" s="27">
        <f>IF(OR(NOT('Beispiel Team'!$A$17&lt;&gt;""),N('Beispiel Team'!$C$17)=0),"",MAX(0,('Beispiel Team'!$C$17-N(N138))*N('Beispiel Team'!$D$17)))</f>
      </c>
      <c r="O139" s="27">
        <f>IF(OR(NOT('Beispiel Team'!$A$17&lt;&gt;""),N('Beispiel Team'!$C$17)=0),"",MAX(0,('Beispiel Team'!$C$17-N(O138))*N('Beispiel Team'!$D$17)))</f>
      </c>
      <c r="P139" s="27">
        <f>IF(OR(NOT('Beispiel Team'!$A$17&lt;&gt;""),N('Beispiel Team'!$C$17)=0),"",MAX(0,('Beispiel Team'!$C$17-N(P138))*N('Beispiel Team'!$D$17)))</f>
      </c>
      <c r="Q139" s="27">
        <f>IF(OR(NOT('Beispiel Team'!$A$17&lt;&gt;""),N('Beispiel Team'!$C$17)=0),"",MAX(0,('Beispiel Team'!$C$17-N(Q138))*N('Beispiel Team'!$D$17)))</f>
      </c>
      <c r="R139" s="27">
        <f>IF(OR(NOT('Beispiel Team'!$A$17&lt;&gt;""),N('Beispiel Team'!$C$17)=0),"",MAX(0,('Beispiel Team'!$C$17-N(R138))*N('Beispiel Team'!$D$17)))</f>
      </c>
      <c r="S139" s="27">
        <f>IF(OR(NOT('Beispiel Team'!$A$17&lt;&gt;""),N('Beispiel Team'!$C$17)=0),"",MAX(0,('Beispiel Team'!$C$17-N(S138))*N('Beispiel Team'!$D$17)))</f>
      </c>
      <c r="T139" s="27">
        <f>IF(OR(NOT('Beispiel Team'!$A$17&lt;&gt;""),N('Beispiel Team'!$C$17)=0),"",MAX(0,('Beispiel Team'!$C$17-N(T138))*N('Beispiel Team'!$D$17)))</f>
      </c>
      <c r="U139" s="27">
        <f>IF(OR(NOT('Beispiel Team'!$A$17&lt;&gt;""),N('Beispiel Team'!$C$17)=0),"",MAX(0,('Beispiel Team'!$C$17-N(U138))*N('Beispiel Team'!$D$17)))</f>
      </c>
      <c r="V139" s="27">
        <f>IF(OR(NOT('Beispiel Team'!$A$17&lt;&gt;""),N('Beispiel Team'!$C$17)=0),"",MAX(0,('Beispiel Team'!$C$17-N(V138))*N('Beispiel Team'!$D$17)))</f>
      </c>
      <c r="W139" s="27">
        <f>IF(OR(NOT('Beispiel Team'!$A$17&lt;&gt;""),N('Beispiel Team'!$C$17)=0),"",MAX(0,('Beispiel Team'!$C$17-N(W138))*N('Beispiel Team'!$D$17)))</f>
      </c>
      <c r="X139" s="27">
        <f>IF(OR(NOT('Beispiel Team'!$A$17&lt;&gt;""),N('Beispiel Team'!$C$17)=0),"",MAX(0,('Beispiel Team'!$C$17-N(X138))*N('Beispiel Team'!$D$17)))</f>
      </c>
      <c r="Y139" s="27">
        <f>IF(OR(NOT('Beispiel Team'!$A$17&lt;&gt;""),N('Beispiel Team'!$C$17)=0),"",MAX(0,('Beispiel Team'!$C$17-N(Y138))*N('Beispiel Team'!$D$17)))</f>
      </c>
      <c r="Z139" s="27">
        <f>IF(OR(NOT('Beispiel Team'!$A$17&lt;&gt;""),N('Beispiel Team'!$C$17)=0),"",MAX(0,('Beispiel Team'!$C$17-N(Z138))*N('Beispiel Team'!$D$17)))</f>
      </c>
      <c r="AA139" s="27">
        <f>IF(OR(NOT('Beispiel Team'!$A$17&lt;&gt;""),N('Beispiel Team'!$C$17)=0),"",MAX(0,('Beispiel Team'!$C$17-N(AA138))*N('Beispiel Team'!$D$17)))</f>
      </c>
      <c r="AB139" s="27">
        <f>IF(OR(NOT('Beispiel Team'!$A$17&lt;&gt;""),N('Beispiel Team'!$C$17)=0),"",MAX(0,('Beispiel Team'!$C$17-N(AB138))*N('Beispiel Team'!$D$17)))</f>
      </c>
      <c r="AC139" s="27">
        <f>IF(OR(NOT('Beispiel Team'!$A$17&lt;&gt;""),N('Beispiel Team'!$C$17)=0),"",MAX(0,('Beispiel Team'!$C$17-N(AC138))*N('Beispiel Team'!$D$17)))</f>
      </c>
    </row>
    <row r="140" ht="16" customHeight="1" spans="2:29" x14ac:dyDescent="0.25">
      <c r="B140" s="26" t="s">
        <v>30</v>
      </c>
      <c r="C140" s="23">
        <f>IF(COUNT(D140:AC140)=0,"",SUM(D140:AC140))</f>
      </c>
      <c r="D140" s="28">
        <f>IF(NOT('Beispiel Team'!$A$17&lt;&gt;""),"",SUM(D132:D137))</f>
      </c>
      <c r="E140" s="28">
        <f>IF(NOT('Beispiel Team'!$A$17&lt;&gt;""),"",SUM(E132:E137))</f>
      </c>
      <c r="F140" s="28">
        <f>IF(NOT('Beispiel Team'!$A$17&lt;&gt;""),"",SUM(F132:F137))</f>
      </c>
      <c r="G140" s="28">
        <f>IF(NOT('Beispiel Team'!$A$17&lt;&gt;""),"",SUM(G132:G137))</f>
      </c>
      <c r="H140" s="28">
        <f>IF(NOT('Beispiel Team'!$A$17&lt;&gt;""),"",SUM(H132:H137))</f>
      </c>
      <c r="I140" s="28">
        <f>IF(NOT('Beispiel Team'!$A$17&lt;&gt;""),"",SUM(I132:I137))</f>
      </c>
      <c r="J140" s="28">
        <f>IF(NOT('Beispiel Team'!$A$17&lt;&gt;""),"",SUM(J132:J137))</f>
      </c>
      <c r="K140" s="28">
        <f>IF(NOT('Beispiel Team'!$A$17&lt;&gt;""),"",SUM(K132:K137))</f>
      </c>
      <c r="L140" s="28">
        <f>IF(NOT('Beispiel Team'!$A$17&lt;&gt;""),"",SUM(L132:L137))</f>
      </c>
      <c r="M140" s="28">
        <f>IF(NOT('Beispiel Team'!$A$17&lt;&gt;""),"",SUM(M132:M137))</f>
      </c>
      <c r="N140" s="28">
        <f>IF(NOT('Beispiel Team'!$A$17&lt;&gt;""),"",SUM(N132:N137))</f>
      </c>
      <c r="O140" s="28">
        <f>IF(NOT('Beispiel Team'!$A$17&lt;&gt;""),"",SUM(O132:O137))</f>
      </c>
      <c r="P140" s="28">
        <f>IF(NOT('Beispiel Team'!$A$17&lt;&gt;""),"",SUM(P132:P137))</f>
      </c>
      <c r="Q140" s="28">
        <f>IF(NOT('Beispiel Team'!$A$17&lt;&gt;""),"",SUM(Q132:Q137))</f>
      </c>
      <c r="R140" s="28">
        <f>IF(NOT('Beispiel Team'!$A$17&lt;&gt;""),"",SUM(R132:R137))</f>
      </c>
      <c r="S140" s="28">
        <f>IF(NOT('Beispiel Team'!$A$17&lt;&gt;""),"",SUM(S132:S137))</f>
      </c>
      <c r="T140" s="28">
        <f>IF(NOT('Beispiel Team'!$A$17&lt;&gt;""),"",SUM(T132:T137))</f>
      </c>
      <c r="U140" s="28">
        <f>IF(NOT('Beispiel Team'!$A$17&lt;&gt;""),"",SUM(U132:U137))</f>
      </c>
      <c r="V140" s="28">
        <f>IF(NOT('Beispiel Team'!$A$17&lt;&gt;""),"",SUM(V132:V137))</f>
      </c>
      <c r="W140" s="28">
        <f>IF(NOT('Beispiel Team'!$A$17&lt;&gt;""),"",SUM(W132:W137))</f>
      </c>
      <c r="X140" s="28">
        <f>IF(NOT('Beispiel Team'!$A$17&lt;&gt;""),"",SUM(X132:X137))</f>
      </c>
      <c r="Y140" s="28">
        <f>IF(NOT('Beispiel Team'!$A$17&lt;&gt;""),"",SUM(Y132:Y137))</f>
      </c>
      <c r="Z140" s="28">
        <f>IF(NOT('Beispiel Team'!$A$17&lt;&gt;""),"",SUM(Z132:Z137))</f>
      </c>
      <c r="AA140" s="28">
        <f>IF(NOT('Beispiel Team'!$A$17&lt;&gt;""),"",SUM(AA132:AA137))</f>
      </c>
      <c r="AB140" s="28">
        <f>IF(NOT('Beispiel Team'!$A$17&lt;&gt;""),"",SUM(AB132:AB137))</f>
      </c>
      <c r="AC140" s="28">
        <f>IF(NOT('Beispiel Team'!$A$17&lt;&gt;""),"",SUM(AC132:AC137))</f>
      </c>
    </row>
    <row r="141" ht="17" customHeight="1" spans="1:29" x14ac:dyDescent="0.25">
      <c r="A141" s="29"/>
      <c r="B141" s="30" t="s">
        <v>31</v>
      </c>
      <c r="C141" s="31">
        <f>IF(N(C139)=0,"",N(C140)/C139)</f>
      </c>
      <c r="D141" s="32">
        <f>IF(D139="","",IF(N(D139)=0,IF(N(D140)&gt;0,"!",""),D140/D139))</f>
      </c>
      <c r="E141" s="32">
        <f>IF(E139="","",IF(N(E139)=0,IF(N(E140)&gt;0,"!",""),E140/E139))</f>
      </c>
      <c r="F141" s="32">
        <f>IF(F139="","",IF(N(F139)=0,IF(N(F140)&gt;0,"!",""),F140/F139))</f>
      </c>
      <c r="G141" s="32">
        <f>IF(G139="","",IF(N(G139)=0,IF(N(G140)&gt;0,"!",""),G140/G139))</f>
      </c>
      <c r="H141" s="32">
        <f>IF(H139="","",IF(N(H139)=0,IF(N(H140)&gt;0,"!",""),H140/H139))</f>
      </c>
      <c r="I141" s="32">
        <f>IF(I139="","",IF(N(I139)=0,IF(N(I140)&gt;0,"!",""),I140/I139))</f>
      </c>
      <c r="J141" s="32">
        <f>IF(J139="","",IF(N(J139)=0,IF(N(J140)&gt;0,"!",""),J140/J139))</f>
      </c>
      <c r="K141" s="32">
        <f>IF(K139="","",IF(N(K139)=0,IF(N(K140)&gt;0,"!",""),K140/K139))</f>
      </c>
      <c r="L141" s="32">
        <f>IF(L139="","",IF(N(L139)=0,IF(N(L140)&gt;0,"!",""),L140/L139))</f>
      </c>
      <c r="M141" s="32">
        <f>IF(M139="","",IF(N(M139)=0,IF(N(M140)&gt;0,"!",""),M140/M139))</f>
      </c>
      <c r="N141" s="32">
        <f>IF(N139="","",IF(N(N139)=0,IF(N(N140)&gt;0,"!",""),N140/N139))</f>
      </c>
      <c r="O141" s="32">
        <f>IF(O139="","",IF(N(O139)=0,IF(N(O140)&gt;0,"!",""),O140/O139))</f>
      </c>
      <c r="P141" s="32">
        <f>IF(P139="","",IF(N(P139)=0,IF(N(P140)&gt;0,"!",""),P140/P139))</f>
      </c>
      <c r="Q141" s="32">
        <f>IF(Q139="","",IF(N(Q139)=0,IF(N(Q140)&gt;0,"!",""),Q140/Q139))</f>
      </c>
      <c r="R141" s="32">
        <f>IF(R139="","",IF(N(R139)=0,IF(N(R140)&gt;0,"!",""),R140/R139))</f>
      </c>
      <c r="S141" s="32">
        <f>IF(S139="","",IF(N(S139)=0,IF(N(S140)&gt;0,"!",""),S140/S139))</f>
      </c>
      <c r="T141" s="32">
        <f>IF(T139="","",IF(N(T139)=0,IF(N(T140)&gt;0,"!",""),T140/T139))</f>
      </c>
      <c r="U141" s="32">
        <f>IF(U139="","",IF(N(U139)=0,IF(N(U140)&gt;0,"!",""),U140/U139))</f>
      </c>
      <c r="V141" s="32">
        <f>IF(V139="","",IF(N(V139)=0,IF(N(V140)&gt;0,"!",""),V140/V139))</f>
      </c>
      <c r="W141" s="32">
        <f>IF(W139="","",IF(N(W139)=0,IF(N(W140)&gt;0,"!",""),W140/W139))</f>
      </c>
      <c r="X141" s="32">
        <f>IF(X139="","",IF(N(X139)=0,IF(N(X140)&gt;0,"!",""),X140/X139))</f>
      </c>
      <c r="Y141" s="32">
        <f>IF(Y139="","",IF(N(Y139)=0,IF(N(Y140)&gt;0,"!",""),Y140/Y139))</f>
      </c>
      <c r="Z141" s="32">
        <f>IF(Z139="","",IF(N(Z139)=0,IF(N(Z140)&gt;0,"!",""),Z140/Z139))</f>
      </c>
      <c r="AA141" s="32">
        <f>IF(AA139="","",IF(N(AA139)=0,IF(N(AA140)&gt;0,"!",""),AA140/AA139))</f>
      </c>
      <c r="AB141" s="32">
        <f>IF(AB139="","",IF(N(AB139)=0,IF(N(AB140)&gt;0,"!",""),AB140/AB139))</f>
      </c>
      <c r="AC141" s="32">
        <f>IF(AC139="","",IF(N(AC139)=0,IF(N(AC140)&gt;0,"!",""),AC140/AC139))</f>
      </c>
    </row>
    <row r="143" ht="18" customHeight="1" spans="1:29" x14ac:dyDescent="0.25">
      <c r="A143" s="33" t="s">
        <v>32</v>
      </c>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ht="17" customHeight="1" spans="1:29" x14ac:dyDescent="0.25">
      <c r="A144" s="34"/>
      <c r="B144" s="34" t="s">
        <v>29</v>
      </c>
      <c r="C144" s="35">
        <f>SUM(D144:AC144)</f>
      </c>
      <c r="D144" s="36">
        <f>SUMIF($B10:$B141,"Kapazität (Std.)",D$10:D$141)</f>
      </c>
      <c r="E144" s="36">
        <f>SUMIF($B10:$B141,"Kapazität (Std.)",E$10:E$141)</f>
      </c>
      <c r="F144" s="36">
        <f>SUMIF($B10:$B141,"Kapazität (Std.)",F$10:F$141)</f>
      </c>
      <c r="G144" s="36">
        <f>SUMIF($B10:$B141,"Kapazität (Std.)",G$10:G$141)</f>
      </c>
      <c r="H144" s="36">
        <f>SUMIF($B10:$B141,"Kapazität (Std.)",H$10:H$141)</f>
      </c>
      <c r="I144" s="36">
        <f>SUMIF($B10:$B141,"Kapazität (Std.)",I$10:I$141)</f>
      </c>
      <c r="J144" s="36">
        <f>SUMIF($B10:$B141,"Kapazität (Std.)",J$10:J$141)</f>
      </c>
      <c r="K144" s="36">
        <f>SUMIF($B10:$B141,"Kapazität (Std.)",K$10:K$141)</f>
      </c>
      <c r="L144" s="36">
        <f>SUMIF($B10:$B141,"Kapazität (Std.)",L$10:L$141)</f>
      </c>
      <c r="M144" s="36">
        <f>SUMIF($B10:$B141,"Kapazität (Std.)",M$10:M$141)</f>
      </c>
      <c r="N144" s="36">
        <f>SUMIF($B10:$B141,"Kapazität (Std.)",N$10:N$141)</f>
      </c>
      <c r="O144" s="36">
        <f>SUMIF($B10:$B141,"Kapazität (Std.)",O$10:O$141)</f>
      </c>
      <c r="P144" s="36">
        <f>SUMIF($B10:$B141,"Kapazität (Std.)",P$10:P$141)</f>
      </c>
      <c r="Q144" s="36">
        <f>SUMIF($B10:$B141,"Kapazität (Std.)",Q$10:Q$141)</f>
      </c>
      <c r="R144" s="36">
        <f>SUMIF($B10:$B141,"Kapazität (Std.)",R$10:R$141)</f>
      </c>
      <c r="S144" s="36">
        <f>SUMIF($B10:$B141,"Kapazität (Std.)",S$10:S$141)</f>
      </c>
      <c r="T144" s="36">
        <f>SUMIF($B10:$B141,"Kapazität (Std.)",T$10:T$141)</f>
      </c>
      <c r="U144" s="36">
        <f>SUMIF($B10:$B141,"Kapazität (Std.)",U$10:U$141)</f>
      </c>
      <c r="V144" s="36">
        <f>SUMIF($B10:$B141,"Kapazität (Std.)",V$10:V$141)</f>
      </c>
      <c r="W144" s="36">
        <f>SUMIF($B10:$B141,"Kapazität (Std.)",W$10:W$141)</f>
      </c>
      <c r="X144" s="36">
        <f>SUMIF($B10:$B141,"Kapazität (Std.)",X$10:X$141)</f>
      </c>
      <c r="Y144" s="36">
        <f>SUMIF($B10:$B141,"Kapazität (Std.)",Y$10:Y$141)</f>
      </c>
      <c r="Z144" s="36">
        <f>SUMIF($B10:$B141,"Kapazität (Std.)",Z$10:Z$141)</f>
      </c>
      <c r="AA144" s="36">
        <f>SUMIF($B10:$B141,"Kapazität (Std.)",AA$10:AA$141)</f>
      </c>
      <c r="AB144" s="36">
        <f>SUMIF($B10:$B141,"Kapazität (Std.)",AB$10:AB$141)</f>
      </c>
      <c r="AC144" s="36">
        <f>SUMIF($B10:$B141,"Kapazität (Std.)",AC$10:AC$141)</f>
      </c>
    </row>
    <row r="145" ht="17" customHeight="1" spans="1:29" x14ac:dyDescent="0.25">
      <c r="A145" s="34"/>
      <c r="B145" s="34" t="s">
        <v>30</v>
      </c>
      <c r="C145" s="37">
        <f>SUM(D145:AC145)</f>
      </c>
      <c r="D145" s="38">
        <f>SUMIF($B10:$B141,"Geplant (Std.)",D$10:D$141)</f>
      </c>
      <c r="E145" s="38">
        <f>SUMIF($B10:$B141,"Geplant (Std.)",E$10:E$141)</f>
      </c>
      <c r="F145" s="38">
        <f>SUMIF($B10:$B141,"Geplant (Std.)",F$10:F$141)</f>
      </c>
      <c r="G145" s="38">
        <f>SUMIF($B10:$B141,"Geplant (Std.)",G$10:G$141)</f>
      </c>
      <c r="H145" s="38">
        <f>SUMIF($B10:$B141,"Geplant (Std.)",H$10:H$141)</f>
      </c>
      <c r="I145" s="38">
        <f>SUMIF($B10:$B141,"Geplant (Std.)",I$10:I$141)</f>
      </c>
      <c r="J145" s="38">
        <f>SUMIF($B10:$B141,"Geplant (Std.)",J$10:J$141)</f>
      </c>
      <c r="K145" s="38">
        <f>SUMIF($B10:$B141,"Geplant (Std.)",K$10:K$141)</f>
      </c>
      <c r="L145" s="38">
        <f>SUMIF($B10:$B141,"Geplant (Std.)",L$10:L$141)</f>
      </c>
      <c r="M145" s="38">
        <f>SUMIF($B10:$B141,"Geplant (Std.)",M$10:M$141)</f>
      </c>
      <c r="N145" s="38">
        <f>SUMIF($B10:$B141,"Geplant (Std.)",N$10:N$141)</f>
      </c>
      <c r="O145" s="38">
        <f>SUMIF($B10:$B141,"Geplant (Std.)",O$10:O$141)</f>
      </c>
      <c r="P145" s="38">
        <f>SUMIF($B10:$B141,"Geplant (Std.)",P$10:P$141)</f>
      </c>
      <c r="Q145" s="38">
        <f>SUMIF($B10:$B141,"Geplant (Std.)",Q$10:Q$141)</f>
      </c>
      <c r="R145" s="38">
        <f>SUMIF($B10:$B141,"Geplant (Std.)",R$10:R$141)</f>
      </c>
      <c r="S145" s="38">
        <f>SUMIF($B10:$B141,"Geplant (Std.)",S$10:S$141)</f>
      </c>
      <c r="T145" s="38">
        <f>SUMIF($B10:$B141,"Geplant (Std.)",T$10:T$141)</f>
      </c>
      <c r="U145" s="38">
        <f>SUMIF($B10:$B141,"Geplant (Std.)",U$10:U$141)</f>
      </c>
      <c r="V145" s="38">
        <f>SUMIF($B10:$B141,"Geplant (Std.)",V$10:V$141)</f>
      </c>
      <c r="W145" s="38">
        <f>SUMIF($B10:$B141,"Geplant (Std.)",W$10:W$141)</f>
      </c>
      <c r="X145" s="38">
        <f>SUMIF($B10:$B141,"Geplant (Std.)",X$10:X$141)</f>
      </c>
      <c r="Y145" s="38">
        <f>SUMIF($B10:$B141,"Geplant (Std.)",Y$10:Y$141)</f>
      </c>
      <c r="Z145" s="38">
        <f>SUMIF($B10:$B141,"Geplant (Std.)",Z$10:Z$141)</f>
      </c>
      <c r="AA145" s="38">
        <f>SUMIF($B10:$B141,"Geplant (Std.)",AA$10:AA$141)</f>
      </c>
      <c r="AB145" s="38">
        <f>SUMIF($B10:$B141,"Geplant (Std.)",AB$10:AB$141)</f>
      </c>
      <c r="AC145" s="38">
        <f>SUMIF($B10:$B141,"Geplant (Std.)",AC$10:AC$141)</f>
      </c>
    </row>
    <row r="146" ht="17" customHeight="1" spans="1:29" x14ac:dyDescent="0.25">
      <c r="A146" s="34"/>
      <c r="B146" s="34" t="s">
        <v>31</v>
      </c>
      <c r="C146" s="39">
        <f>IF(N(C144)=0,"",C145/C144)</f>
      </c>
      <c r="D146" s="40">
        <f>IF(N(D144)=0,"",D145/D144)</f>
      </c>
      <c r="E146" s="40">
        <f>IF(N(E144)=0,"",E145/E144)</f>
      </c>
      <c r="F146" s="40">
        <f>IF(N(F144)=0,"",F145/F144)</f>
      </c>
      <c r="G146" s="40">
        <f>IF(N(G144)=0,"",G145/G144)</f>
      </c>
      <c r="H146" s="40">
        <f>IF(N(H144)=0,"",H145/H144)</f>
      </c>
      <c r="I146" s="40">
        <f>IF(N(I144)=0,"",I145/I144)</f>
      </c>
      <c r="J146" s="40">
        <f>IF(N(J144)=0,"",J145/J144)</f>
      </c>
      <c r="K146" s="40">
        <f>IF(N(K144)=0,"",K145/K144)</f>
      </c>
      <c r="L146" s="40">
        <f>IF(N(L144)=0,"",L145/L144)</f>
      </c>
      <c r="M146" s="40">
        <f>IF(N(M144)=0,"",M145/M144)</f>
      </c>
      <c r="N146" s="40">
        <f>IF(N(N144)=0,"",N145/N144)</f>
      </c>
      <c r="O146" s="40">
        <f>IF(N(O144)=0,"",O145/O144)</f>
      </c>
      <c r="P146" s="40">
        <f>IF(N(P144)=0,"",P145/P144)</f>
      </c>
      <c r="Q146" s="40">
        <f>IF(N(Q144)=0,"",Q145/Q144)</f>
      </c>
      <c r="R146" s="40">
        <f>IF(N(R144)=0,"",R145/R144)</f>
      </c>
      <c r="S146" s="40">
        <f>IF(N(S144)=0,"",S145/S144)</f>
      </c>
      <c r="T146" s="40">
        <f>IF(N(T144)=0,"",T145/T144)</f>
      </c>
      <c r="U146" s="40">
        <f>IF(N(U144)=0,"",U145/U144)</f>
      </c>
      <c r="V146" s="40">
        <f>IF(N(V144)=0,"",V145/V144)</f>
      </c>
      <c r="W146" s="40">
        <f>IF(N(W144)=0,"",W145/W144)</f>
      </c>
      <c r="X146" s="40">
        <f>IF(N(X144)=0,"",X145/X144)</f>
      </c>
      <c r="Y146" s="40">
        <f>IF(N(Y144)=0,"",Y145/Y144)</f>
      </c>
      <c r="Z146" s="40">
        <f>IF(N(Z144)=0,"",Z145/Z144)</f>
      </c>
      <c r="AA146" s="40">
        <f>IF(N(AA144)=0,"",AA145/AA144)</f>
      </c>
      <c r="AB146" s="40">
        <f>IF(N(AB144)=0,"",AB145/AB144)</f>
      </c>
      <c r="AC146" s="40">
        <f>IF(N(AC144)=0,"",AC145/AC144)</f>
      </c>
    </row>
    <row r="147" ht="17" customHeight="1" spans="1:29" x14ac:dyDescent="0.25">
      <c r="A147" s="34"/>
      <c r="B147" s="34" t="s">
        <v>33</v>
      </c>
      <c r="C147" s="41">
        <f>IF(N(C144)=0,"",C144-C145)</f>
      </c>
      <c r="D147" s="42">
        <f>IF(N(D144)=0,"",D144-D145)</f>
      </c>
      <c r="E147" s="42">
        <f>IF(N(E144)=0,"",E144-E145)</f>
      </c>
      <c r="F147" s="42">
        <f>IF(N(F144)=0,"",F144-F145)</f>
      </c>
      <c r="G147" s="42">
        <f>IF(N(G144)=0,"",G144-G145)</f>
      </c>
      <c r="H147" s="42">
        <f>IF(N(H144)=0,"",H144-H145)</f>
      </c>
      <c r="I147" s="42">
        <f>IF(N(I144)=0,"",I144-I145)</f>
      </c>
      <c r="J147" s="42">
        <f>IF(N(J144)=0,"",J144-J145)</f>
      </c>
      <c r="K147" s="42">
        <f>IF(N(K144)=0,"",K144-K145)</f>
      </c>
      <c r="L147" s="42">
        <f>IF(N(L144)=0,"",L144-L145)</f>
      </c>
      <c r="M147" s="42">
        <f>IF(N(M144)=0,"",M144-M145)</f>
      </c>
      <c r="N147" s="42">
        <f>IF(N(N144)=0,"",N144-N145)</f>
      </c>
      <c r="O147" s="42">
        <f>IF(N(O144)=0,"",O144-O145)</f>
      </c>
      <c r="P147" s="42">
        <f>IF(N(P144)=0,"",P144-P145)</f>
      </c>
      <c r="Q147" s="42">
        <f>IF(N(Q144)=0,"",Q144-Q145)</f>
      </c>
      <c r="R147" s="42">
        <f>IF(N(R144)=0,"",R144-R145)</f>
      </c>
      <c r="S147" s="42">
        <f>IF(N(S144)=0,"",S144-S145)</f>
      </c>
      <c r="T147" s="42">
        <f>IF(N(T144)=0,"",T144-T145)</f>
      </c>
      <c r="U147" s="42">
        <f>IF(N(U144)=0,"",U144-U145)</f>
      </c>
      <c r="V147" s="42">
        <f>IF(N(V144)=0,"",V144-V145)</f>
      </c>
      <c r="W147" s="42">
        <f>IF(N(W144)=0,"",W144-W145)</f>
      </c>
      <c r="X147" s="42">
        <f>IF(N(X144)=0,"",X144-X145)</f>
      </c>
      <c r="Y147" s="42">
        <f>IF(N(Y144)=0,"",Y144-Y145)</f>
      </c>
      <c r="Z147" s="42">
        <f>IF(N(Z144)=0,"",Z144-Z145)</f>
      </c>
      <c r="AA147" s="42">
        <f>IF(N(AA144)=0,"",AA144-AA145)</f>
      </c>
      <c r="AB147" s="42">
        <f>IF(N(AB144)=0,"",AB144-AB145)</f>
      </c>
      <c r="AC147" s="42">
        <f>IF(N(AC144)=0,"",AC144-AC145)</f>
      </c>
    </row>
    <row r="149" ht="18" customHeight="1" spans="1:29" x14ac:dyDescent="0.25">
      <c r="A149" s="33" t="s">
        <v>34</v>
      </c>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row>
    <row r="150" ht="16" customHeight="1" spans="1:29" x14ac:dyDescent="0.25">
      <c r="A150" s="26">
        <f>IF('Beispiel Team'!$A$22="","",'Beispiel Team'!$A$22)</f>
      </c>
      <c r="B150" s="26"/>
      <c r="C150" s="23">
        <f>IF($A150="","",SUM(D150:AC150))</f>
      </c>
      <c r="D150" s="43">
        <f>IF($A150="","",SUMIF($B$10:$B$141,$A150,D$10:D$141))</f>
      </c>
      <c r="E150" s="43">
        <f>IF($A150="","",SUMIF($B$10:$B$141,$A150,E$10:E$141))</f>
      </c>
      <c r="F150" s="43">
        <f>IF($A150="","",SUMIF($B$10:$B$141,$A150,F$10:F$141))</f>
      </c>
      <c r="G150" s="43">
        <f>IF($A150="","",SUMIF($B$10:$B$141,$A150,G$10:G$141))</f>
      </c>
      <c r="H150" s="43">
        <f>IF($A150="","",SUMIF($B$10:$B$141,$A150,H$10:H$141))</f>
      </c>
      <c r="I150" s="43">
        <f>IF($A150="","",SUMIF($B$10:$B$141,$A150,I$10:I$141))</f>
      </c>
      <c r="J150" s="43">
        <f>IF($A150="","",SUMIF($B$10:$B$141,$A150,J$10:J$141))</f>
      </c>
      <c r="K150" s="43">
        <f>IF($A150="","",SUMIF($B$10:$B$141,$A150,K$10:K$141))</f>
      </c>
      <c r="L150" s="43">
        <f>IF($A150="","",SUMIF($B$10:$B$141,$A150,L$10:L$141))</f>
      </c>
      <c r="M150" s="43">
        <f>IF($A150="","",SUMIF($B$10:$B$141,$A150,M$10:M$141))</f>
      </c>
      <c r="N150" s="43">
        <f>IF($A150="","",SUMIF($B$10:$B$141,$A150,N$10:N$141))</f>
      </c>
      <c r="O150" s="43">
        <f>IF($A150="","",SUMIF($B$10:$B$141,$A150,O$10:O$141))</f>
      </c>
      <c r="P150" s="43">
        <f>IF($A150="","",SUMIF($B$10:$B$141,$A150,P$10:P$141))</f>
      </c>
      <c r="Q150" s="43">
        <f>IF($A150="","",SUMIF($B$10:$B$141,$A150,Q$10:Q$141))</f>
      </c>
      <c r="R150" s="43">
        <f>IF($A150="","",SUMIF($B$10:$B$141,$A150,R$10:R$141))</f>
      </c>
      <c r="S150" s="43">
        <f>IF($A150="","",SUMIF($B$10:$B$141,$A150,S$10:S$141))</f>
      </c>
      <c r="T150" s="43">
        <f>IF($A150="","",SUMIF($B$10:$B$141,$A150,T$10:T$141))</f>
      </c>
      <c r="U150" s="43">
        <f>IF($A150="","",SUMIF($B$10:$B$141,$A150,U$10:U$141))</f>
      </c>
      <c r="V150" s="43">
        <f>IF($A150="","",SUMIF($B$10:$B$141,$A150,V$10:V$141))</f>
      </c>
      <c r="W150" s="43">
        <f>IF($A150="","",SUMIF($B$10:$B$141,$A150,W$10:W$141))</f>
      </c>
      <c r="X150" s="43">
        <f>IF($A150="","",SUMIF($B$10:$B$141,$A150,X$10:X$141))</f>
      </c>
      <c r="Y150" s="43">
        <f>IF($A150="","",SUMIF($B$10:$B$141,$A150,Y$10:Y$141))</f>
      </c>
      <c r="Z150" s="43">
        <f>IF($A150="","",SUMIF($B$10:$B$141,$A150,Z$10:Z$141))</f>
      </c>
      <c r="AA150" s="43">
        <f>IF($A150="","",SUMIF($B$10:$B$141,$A150,AA$10:AA$141))</f>
      </c>
      <c r="AB150" s="43">
        <f>IF($A150="","",SUMIF($B$10:$B$141,$A150,AB$10:AB$141))</f>
      </c>
      <c r="AC150" s="43">
        <f>IF($A150="","",SUMIF($B$10:$B$141,$A150,AC$10:AC$141))</f>
      </c>
    </row>
    <row r="151" ht="16" customHeight="1" spans="1:29" x14ac:dyDescent="0.25">
      <c r="A151" s="26">
        <f>IF('Beispiel Team'!$A$23="","",'Beispiel Team'!$A$23)</f>
      </c>
      <c r="B151" s="26"/>
      <c r="C151" s="23">
        <f>IF($A151="","",SUM(D151:AC151))</f>
      </c>
      <c r="D151" s="43">
        <f>IF($A151="","",SUMIF($B$10:$B$141,$A151,D$10:D$141))</f>
      </c>
      <c r="E151" s="43">
        <f>IF($A151="","",SUMIF($B$10:$B$141,$A151,E$10:E$141))</f>
      </c>
      <c r="F151" s="43">
        <f>IF($A151="","",SUMIF($B$10:$B$141,$A151,F$10:F$141))</f>
      </c>
      <c r="G151" s="43">
        <f>IF($A151="","",SUMIF($B$10:$B$141,$A151,G$10:G$141))</f>
      </c>
      <c r="H151" s="43">
        <f>IF($A151="","",SUMIF($B$10:$B$141,$A151,H$10:H$141))</f>
      </c>
      <c r="I151" s="43">
        <f>IF($A151="","",SUMIF($B$10:$B$141,$A151,I$10:I$141))</f>
      </c>
      <c r="J151" s="43">
        <f>IF($A151="","",SUMIF($B$10:$B$141,$A151,J$10:J$141))</f>
      </c>
      <c r="K151" s="43">
        <f>IF($A151="","",SUMIF($B$10:$B$141,$A151,K$10:K$141))</f>
      </c>
      <c r="L151" s="43">
        <f>IF($A151="","",SUMIF($B$10:$B$141,$A151,L$10:L$141))</f>
      </c>
      <c r="M151" s="43">
        <f>IF($A151="","",SUMIF($B$10:$B$141,$A151,M$10:M$141))</f>
      </c>
      <c r="N151" s="43">
        <f>IF($A151="","",SUMIF($B$10:$B$141,$A151,N$10:N$141))</f>
      </c>
      <c r="O151" s="43">
        <f>IF($A151="","",SUMIF($B$10:$B$141,$A151,O$10:O$141))</f>
      </c>
      <c r="P151" s="43">
        <f>IF($A151="","",SUMIF($B$10:$B$141,$A151,P$10:P$141))</f>
      </c>
      <c r="Q151" s="43">
        <f>IF($A151="","",SUMIF($B$10:$B$141,$A151,Q$10:Q$141))</f>
      </c>
      <c r="R151" s="43">
        <f>IF($A151="","",SUMIF($B$10:$B$141,$A151,R$10:R$141))</f>
      </c>
      <c r="S151" s="43">
        <f>IF($A151="","",SUMIF($B$10:$B$141,$A151,S$10:S$141))</f>
      </c>
      <c r="T151" s="43">
        <f>IF($A151="","",SUMIF($B$10:$B$141,$A151,T$10:T$141))</f>
      </c>
      <c r="U151" s="43">
        <f>IF($A151="","",SUMIF($B$10:$B$141,$A151,U$10:U$141))</f>
      </c>
      <c r="V151" s="43">
        <f>IF($A151="","",SUMIF($B$10:$B$141,$A151,V$10:V$141))</f>
      </c>
      <c r="W151" s="43">
        <f>IF($A151="","",SUMIF($B$10:$B$141,$A151,W$10:W$141))</f>
      </c>
      <c r="X151" s="43">
        <f>IF($A151="","",SUMIF($B$10:$B$141,$A151,X$10:X$141))</f>
      </c>
      <c r="Y151" s="43">
        <f>IF($A151="","",SUMIF($B$10:$B$141,$A151,Y$10:Y$141))</f>
      </c>
      <c r="Z151" s="43">
        <f>IF($A151="","",SUMIF($B$10:$B$141,$A151,Z$10:Z$141))</f>
      </c>
      <c r="AA151" s="43">
        <f>IF($A151="","",SUMIF($B$10:$B$141,$A151,AA$10:AA$141))</f>
      </c>
      <c r="AB151" s="43">
        <f>IF($A151="","",SUMIF($B$10:$B$141,$A151,AB$10:AB$141))</f>
      </c>
      <c r="AC151" s="43">
        <f>IF($A151="","",SUMIF($B$10:$B$141,$A151,AC$10:AC$141))</f>
      </c>
    </row>
    <row r="152" ht="16" customHeight="1" spans="1:29" x14ac:dyDescent="0.25">
      <c r="A152" s="26">
        <f>IF('Beispiel Team'!$A$24="","",'Beispiel Team'!$A$24)</f>
      </c>
      <c r="B152" s="26"/>
      <c r="C152" s="23">
        <f>IF($A152="","",SUM(D152:AC152))</f>
      </c>
      <c r="D152" s="43">
        <f>IF($A152="","",SUMIF($B$10:$B$141,$A152,D$10:D$141))</f>
      </c>
      <c r="E152" s="43">
        <f>IF($A152="","",SUMIF($B$10:$B$141,$A152,E$10:E$141))</f>
      </c>
      <c r="F152" s="43">
        <f>IF($A152="","",SUMIF($B$10:$B$141,$A152,F$10:F$141))</f>
      </c>
      <c r="G152" s="43">
        <f>IF($A152="","",SUMIF($B$10:$B$141,$A152,G$10:G$141))</f>
      </c>
      <c r="H152" s="43">
        <f>IF($A152="","",SUMIF($B$10:$B$141,$A152,H$10:H$141))</f>
      </c>
      <c r="I152" s="43">
        <f>IF($A152="","",SUMIF($B$10:$B$141,$A152,I$10:I$141))</f>
      </c>
      <c r="J152" s="43">
        <f>IF($A152="","",SUMIF($B$10:$B$141,$A152,J$10:J$141))</f>
      </c>
      <c r="K152" s="43">
        <f>IF($A152="","",SUMIF($B$10:$B$141,$A152,K$10:K$141))</f>
      </c>
      <c r="L152" s="43">
        <f>IF($A152="","",SUMIF($B$10:$B$141,$A152,L$10:L$141))</f>
      </c>
      <c r="M152" s="43">
        <f>IF($A152="","",SUMIF($B$10:$B$141,$A152,M$10:M$141))</f>
      </c>
      <c r="N152" s="43">
        <f>IF($A152="","",SUMIF($B$10:$B$141,$A152,N$10:N$141))</f>
      </c>
      <c r="O152" s="43">
        <f>IF($A152="","",SUMIF($B$10:$B$141,$A152,O$10:O$141))</f>
      </c>
      <c r="P152" s="43">
        <f>IF($A152="","",SUMIF($B$10:$B$141,$A152,P$10:P$141))</f>
      </c>
      <c r="Q152" s="43">
        <f>IF($A152="","",SUMIF($B$10:$B$141,$A152,Q$10:Q$141))</f>
      </c>
      <c r="R152" s="43">
        <f>IF($A152="","",SUMIF($B$10:$B$141,$A152,R$10:R$141))</f>
      </c>
      <c r="S152" s="43">
        <f>IF($A152="","",SUMIF($B$10:$B$141,$A152,S$10:S$141))</f>
      </c>
      <c r="T152" s="43">
        <f>IF($A152="","",SUMIF($B$10:$B$141,$A152,T$10:T$141))</f>
      </c>
      <c r="U152" s="43">
        <f>IF($A152="","",SUMIF($B$10:$B$141,$A152,U$10:U$141))</f>
      </c>
      <c r="V152" s="43">
        <f>IF($A152="","",SUMIF($B$10:$B$141,$A152,V$10:V$141))</f>
      </c>
      <c r="W152" s="43">
        <f>IF($A152="","",SUMIF($B$10:$B$141,$A152,W$10:W$141))</f>
      </c>
      <c r="X152" s="43">
        <f>IF($A152="","",SUMIF($B$10:$B$141,$A152,X$10:X$141))</f>
      </c>
      <c r="Y152" s="43">
        <f>IF($A152="","",SUMIF($B$10:$B$141,$A152,Y$10:Y$141))</f>
      </c>
      <c r="Z152" s="43">
        <f>IF($A152="","",SUMIF($B$10:$B$141,$A152,Z$10:Z$141))</f>
      </c>
      <c r="AA152" s="43">
        <f>IF($A152="","",SUMIF($B$10:$B$141,$A152,AA$10:AA$141))</f>
      </c>
      <c r="AB152" s="43">
        <f>IF($A152="","",SUMIF($B$10:$B$141,$A152,AB$10:AB$141))</f>
      </c>
      <c r="AC152" s="43">
        <f>IF($A152="","",SUMIF($B$10:$B$141,$A152,AC$10:AC$141))</f>
      </c>
    </row>
    <row r="153" ht="16" customHeight="1" spans="1:29" x14ac:dyDescent="0.25">
      <c r="A153" s="26">
        <f>IF('Beispiel Team'!$A$25="","",'Beispiel Team'!$A$25)</f>
      </c>
      <c r="B153" s="26"/>
      <c r="C153" s="23">
        <f>IF($A153="","",SUM(D153:AC153))</f>
      </c>
      <c r="D153" s="43">
        <f>IF($A153="","",SUMIF($B$10:$B$141,$A153,D$10:D$141))</f>
      </c>
      <c r="E153" s="43">
        <f>IF($A153="","",SUMIF($B$10:$B$141,$A153,E$10:E$141))</f>
      </c>
      <c r="F153" s="43">
        <f>IF($A153="","",SUMIF($B$10:$B$141,$A153,F$10:F$141))</f>
      </c>
      <c r="G153" s="43">
        <f>IF($A153="","",SUMIF($B$10:$B$141,$A153,G$10:G$141))</f>
      </c>
      <c r="H153" s="43">
        <f>IF($A153="","",SUMIF($B$10:$B$141,$A153,H$10:H$141))</f>
      </c>
      <c r="I153" s="43">
        <f>IF($A153="","",SUMIF($B$10:$B$141,$A153,I$10:I$141))</f>
      </c>
      <c r="J153" s="43">
        <f>IF($A153="","",SUMIF($B$10:$B$141,$A153,J$10:J$141))</f>
      </c>
      <c r="K153" s="43">
        <f>IF($A153="","",SUMIF($B$10:$B$141,$A153,K$10:K$141))</f>
      </c>
      <c r="L153" s="43">
        <f>IF($A153="","",SUMIF($B$10:$B$141,$A153,L$10:L$141))</f>
      </c>
      <c r="M153" s="43">
        <f>IF($A153="","",SUMIF($B$10:$B$141,$A153,M$10:M$141))</f>
      </c>
      <c r="N153" s="43">
        <f>IF($A153="","",SUMIF($B$10:$B$141,$A153,N$10:N$141))</f>
      </c>
      <c r="O153" s="43">
        <f>IF($A153="","",SUMIF($B$10:$B$141,$A153,O$10:O$141))</f>
      </c>
      <c r="P153" s="43">
        <f>IF($A153="","",SUMIF($B$10:$B$141,$A153,P$10:P$141))</f>
      </c>
      <c r="Q153" s="43">
        <f>IF($A153="","",SUMIF($B$10:$B$141,$A153,Q$10:Q$141))</f>
      </c>
      <c r="R153" s="43">
        <f>IF($A153="","",SUMIF($B$10:$B$141,$A153,R$10:R$141))</f>
      </c>
      <c r="S153" s="43">
        <f>IF($A153="","",SUMIF($B$10:$B$141,$A153,S$10:S$141))</f>
      </c>
      <c r="T153" s="43">
        <f>IF($A153="","",SUMIF($B$10:$B$141,$A153,T$10:T$141))</f>
      </c>
      <c r="U153" s="43">
        <f>IF($A153="","",SUMIF($B$10:$B$141,$A153,U$10:U$141))</f>
      </c>
      <c r="V153" s="43">
        <f>IF($A153="","",SUMIF($B$10:$B$141,$A153,V$10:V$141))</f>
      </c>
      <c r="W153" s="43">
        <f>IF($A153="","",SUMIF($B$10:$B$141,$A153,W$10:W$141))</f>
      </c>
      <c r="X153" s="43">
        <f>IF($A153="","",SUMIF($B$10:$B$141,$A153,X$10:X$141))</f>
      </c>
      <c r="Y153" s="43">
        <f>IF($A153="","",SUMIF($B$10:$B$141,$A153,Y$10:Y$141))</f>
      </c>
      <c r="Z153" s="43">
        <f>IF($A153="","",SUMIF($B$10:$B$141,$A153,Z$10:Z$141))</f>
      </c>
      <c r="AA153" s="43">
        <f>IF($A153="","",SUMIF($B$10:$B$141,$A153,AA$10:AA$141))</f>
      </c>
      <c r="AB153" s="43">
        <f>IF($A153="","",SUMIF($B$10:$B$141,$A153,AB$10:AB$141))</f>
      </c>
      <c r="AC153" s="43">
        <f>IF($A153="","",SUMIF($B$10:$B$141,$A153,AC$10:AC$141))</f>
      </c>
    </row>
    <row r="154" ht="16" customHeight="1" spans="1:29" x14ac:dyDescent="0.25">
      <c r="A154" s="26">
        <f>IF('Beispiel Team'!$A$26="","",'Beispiel Team'!$A$26)</f>
      </c>
      <c r="B154" s="26"/>
      <c r="C154" s="23">
        <f>IF($A154="","",SUM(D154:AC154))</f>
      </c>
      <c r="D154" s="43">
        <f>IF($A154="","",SUMIF($B$10:$B$141,$A154,D$10:D$141))</f>
      </c>
      <c r="E154" s="43">
        <f>IF($A154="","",SUMIF($B$10:$B$141,$A154,E$10:E$141))</f>
      </c>
      <c r="F154" s="43">
        <f>IF($A154="","",SUMIF($B$10:$B$141,$A154,F$10:F$141))</f>
      </c>
      <c r="G154" s="43">
        <f>IF($A154="","",SUMIF($B$10:$B$141,$A154,G$10:G$141))</f>
      </c>
      <c r="H154" s="43">
        <f>IF($A154="","",SUMIF($B$10:$B$141,$A154,H$10:H$141))</f>
      </c>
      <c r="I154" s="43">
        <f>IF($A154="","",SUMIF($B$10:$B$141,$A154,I$10:I$141))</f>
      </c>
      <c r="J154" s="43">
        <f>IF($A154="","",SUMIF($B$10:$B$141,$A154,J$10:J$141))</f>
      </c>
      <c r="K154" s="43">
        <f>IF($A154="","",SUMIF($B$10:$B$141,$A154,K$10:K$141))</f>
      </c>
      <c r="L154" s="43">
        <f>IF($A154="","",SUMIF($B$10:$B$141,$A154,L$10:L$141))</f>
      </c>
      <c r="M154" s="43">
        <f>IF($A154="","",SUMIF($B$10:$B$141,$A154,M$10:M$141))</f>
      </c>
      <c r="N154" s="43">
        <f>IF($A154="","",SUMIF($B$10:$B$141,$A154,N$10:N$141))</f>
      </c>
      <c r="O154" s="43">
        <f>IF($A154="","",SUMIF($B$10:$B$141,$A154,O$10:O$141))</f>
      </c>
      <c r="P154" s="43">
        <f>IF($A154="","",SUMIF($B$10:$B$141,$A154,P$10:P$141))</f>
      </c>
      <c r="Q154" s="43">
        <f>IF($A154="","",SUMIF($B$10:$B$141,$A154,Q$10:Q$141))</f>
      </c>
      <c r="R154" s="43">
        <f>IF($A154="","",SUMIF($B$10:$B$141,$A154,R$10:R$141))</f>
      </c>
      <c r="S154" s="43">
        <f>IF($A154="","",SUMIF($B$10:$B$141,$A154,S$10:S$141))</f>
      </c>
      <c r="T154" s="43">
        <f>IF($A154="","",SUMIF($B$10:$B$141,$A154,T$10:T$141))</f>
      </c>
      <c r="U154" s="43">
        <f>IF($A154="","",SUMIF($B$10:$B$141,$A154,U$10:U$141))</f>
      </c>
      <c r="V154" s="43">
        <f>IF($A154="","",SUMIF($B$10:$B$141,$A154,V$10:V$141))</f>
      </c>
      <c r="W154" s="43">
        <f>IF($A154="","",SUMIF($B$10:$B$141,$A154,W$10:W$141))</f>
      </c>
      <c r="X154" s="43">
        <f>IF($A154="","",SUMIF($B$10:$B$141,$A154,X$10:X$141))</f>
      </c>
      <c r="Y154" s="43">
        <f>IF($A154="","",SUMIF($B$10:$B$141,$A154,Y$10:Y$141))</f>
      </c>
      <c r="Z154" s="43">
        <f>IF($A154="","",SUMIF($B$10:$B$141,$A154,Z$10:Z$141))</f>
      </c>
      <c r="AA154" s="43">
        <f>IF($A154="","",SUMIF($B$10:$B$141,$A154,AA$10:AA$141))</f>
      </c>
      <c r="AB154" s="43">
        <f>IF($A154="","",SUMIF($B$10:$B$141,$A154,AB$10:AB$141))</f>
      </c>
      <c r="AC154" s="43">
        <f>IF($A154="","",SUMIF($B$10:$B$141,$A154,AC$10:AC$141))</f>
      </c>
    </row>
    <row r="155" ht="16" customHeight="1" spans="1:29" x14ac:dyDescent="0.25">
      <c r="A155" s="26">
        <f>IF('Beispiel Team'!$A$27="","",'Beispiel Team'!$A$27)</f>
      </c>
      <c r="B155" s="26"/>
      <c r="C155" s="23">
        <f>IF($A155="","",SUM(D155:AC155))</f>
      </c>
      <c r="D155" s="43">
        <f>IF($A155="","",SUMIF($B$10:$B$141,$A155,D$10:D$141))</f>
      </c>
      <c r="E155" s="43">
        <f>IF($A155="","",SUMIF($B$10:$B$141,$A155,E$10:E$141))</f>
      </c>
      <c r="F155" s="43">
        <f>IF($A155="","",SUMIF($B$10:$B$141,$A155,F$10:F$141))</f>
      </c>
      <c r="G155" s="43">
        <f>IF($A155="","",SUMIF($B$10:$B$141,$A155,G$10:G$141))</f>
      </c>
      <c r="H155" s="43">
        <f>IF($A155="","",SUMIF($B$10:$B$141,$A155,H$10:H$141))</f>
      </c>
      <c r="I155" s="43">
        <f>IF($A155="","",SUMIF($B$10:$B$141,$A155,I$10:I$141))</f>
      </c>
      <c r="J155" s="43">
        <f>IF($A155="","",SUMIF($B$10:$B$141,$A155,J$10:J$141))</f>
      </c>
      <c r="K155" s="43">
        <f>IF($A155="","",SUMIF($B$10:$B$141,$A155,K$10:K$141))</f>
      </c>
      <c r="L155" s="43">
        <f>IF($A155="","",SUMIF($B$10:$B$141,$A155,L$10:L$141))</f>
      </c>
      <c r="M155" s="43">
        <f>IF($A155="","",SUMIF($B$10:$B$141,$A155,M$10:M$141))</f>
      </c>
      <c r="N155" s="43">
        <f>IF($A155="","",SUMIF($B$10:$B$141,$A155,N$10:N$141))</f>
      </c>
      <c r="O155" s="43">
        <f>IF($A155="","",SUMIF($B$10:$B$141,$A155,O$10:O$141))</f>
      </c>
      <c r="P155" s="43">
        <f>IF($A155="","",SUMIF($B$10:$B$141,$A155,P$10:P$141))</f>
      </c>
      <c r="Q155" s="43">
        <f>IF($A155="","",SUMIF($B$10:$B$141,$A155,Q$10:Q$141))</f>
      </c>
      <c r="R155" s="43">
        <f>IF($A155="","",SUMIF($B$10:$B$141,$A155,R$10:R$141))</f>
      </c>
      <c r="S155" s="43">
        <f>IF($A155="","",SUMIF($B$10:$B$141,$A155,S$10:S$141))</f>
      </c>
      <c r="T155" s="43">
        <f>IF($A155="","",SUMIF($B$10:$B$141,$A155,T$10:T$141))</f>
      </c>
      <c r="U155" s="43">
        <f>IF($A155="","",SUMIF($B$10:$B$141,$A155,U$10:U$141))</f>
      </c>
      <c r="V155" s="43">
        <f>IF($A155="","",SUMIF($B$10:$B$141,$A155,V$10:V$141))</f>
      </c>
      <c r="W155" s="43">
        <f>IF($A155="","",SUMIF($B$10:$B$141,$A155,W$10:W$141))</f>
      </c>
      <c r="X155" s="43">
        <f>IF($A155="","",SUMIF($B$10:$B$141,$A155,X$10:X$141))</f>
      </c>
      <c r="Y155" s="43">
        <f>IF($A155="","",SUMIF($B$10:$B$141,$A155,Y$10:Y$141))</f>
      </c>
      <c r="Z155" s="43">
        <f>IF($A155="","",SUMIF($B$10:$B$141,$A155,Z$10:Z$141))</f>
      </c>
      <c r="AA155" s="43">
        <f>IF($A155="","",SUMIF($B$10:$B$141,$A155,AA$10:AA$141))</f>
      </c>
      <c r="AB155" s="43">
        <f>IF($A155="","",SUMIF($B$10:$B$141,$A155,AB$10:AB$141))</f>
      </c>
      <c r="AC155" s="43">
        <f>IF($A155="","",SUMIF($B$10:$B$141,$A155,AC$10:AC$141))</f>
      </c>
    </row>
    <row r="156" ht="16" customHeight="1" spans="1:29" x14ac:dyDescent="0.25">
      <c r="A156" s="26">
        <f>IF('Beispiel Team'!$A$28="","",'Beispiel Team'!$A$28)</f>
      </c>
      <c r="B156" s="26"/>
      <c r="C156" s="23">
        <f>IF($A156="","",SUM(D156:AC156))</f>
      </c>
      <c r="D156" s="43">
        <f>IF($A156="","",SUMIF($B$10:$B$141,$A156,D$10:D$141))</f>
      </c>
      <c r="E156" s="43">
        <f>IF($A156="","",SUMIF($B$10:$B$141,$A156,E$10:E$141))</f>
      </c>
      <c r="F156" s="43">
        <f>IF($A156="","",SUMIF($B$10:$B$141,$A156,F$10:F$141))</f>
      </c>
      <c r="G156" s="43">
        <f>IF($A156="","",SUMIF($B$10:$B$141,$A156,G$10:G$141))</f>
      </c>
      <c r="H156" s="43">
        <f>IF($A156="","",SUMIF($B$10:$B$141,$A156,H$10:H$141))</f>
      </c>
      <c r="I156" s="43">
        <f>IF($A156="","",SUMIF($B$10:$B$141,$A156,I$10:I$141))</f>
      </c>
      <c r="J156" s="43">
        <f>IF($A156="","",SUMIF($B$10:$B$141,$A156,J$10:J$141))</f>
      </c>
      <c r="K156" s="43">
        <f>IF($A156="","",SUMIF($B$10:$B$141,$A156,K$10:K$141))</f>
      </c>
      <c r="L156" s="43">
        <f>IF($A156="","",SUMIF($B$10:$B$141,$A156,L$10:L$141))</f>
      </c>
      <c r="M156" s="43">
        <f>IF($A156="","",SUMIF($B$10:$B$141,$A156,M$10:M$141))</f>
      </c>
      <c r="N156" s="43">
        <f>IF($A156="","",SUMIF($B$10:$B$141,$A156,N$10:N$141))</f>
      </c>
      <c r="O156" s="43">
        <f>IF($A156="","",SUMIF($B$10:$B$141,$A156,O$10:O$141))</f>
      </c>
      <c r="P156" s="43">
        <f>IF($A156="","",SUMIF($B$10:$B$141,$A156,P$10:P$141))</f>
      </c>
      <c r="Q156" s="43">
        <f>IF($A156="","",SUMIF($B$10:$B$141,$A156,Q$10:Q$141))</f>
      </c>
      <c r="R156" s="43">
        <f>IF($A156="","",SUMIF($B$10:$B$141,$A156,R$10:R$141))</f>
      </c>
      <c r="S156" s="43">
        <f>IF($A156="","",SUMIF($B$10:$B$141,$A156,S$10:S$141))</f>
      </c>
      <c r="T156" s="43">
        <f>IF($A156="","",SUMIF($B$10:$B$141,$A156,T$10:T$141))</f>
      </c>
      <c r="U156" s="43">
        <f>IF($A156="","",SUMIF($B$10:$B$141,$A156,U$10:U$141))</f>
      </c>
      <c r="V156" s="43">
        <f>IF($A156="","",SUMIF($B$10:$B$141,$A156,V$10:V$141))</f>
      </c>
      <c r="W156" s="43">
        <f>IF($A156="","",SUMIF($B$10:$B$141,$A156,W$10:W$141))</f>
      </c>
      <c r="X156" s="43">
        <f>IF($A156="","",SUMIF($B$10:$B$141,$A156,X$10:X$141))</f>
      </c>
      <c r="Y156" s="43">
        <f>IF($A156="","",SUMIF($B$10:$B$141,$A156,Y$10:Y$141))</f>
      </c>
      <c r="Z156" s="43">
        <f>IF($A156="","",SUMIF($B$10:$B$141,$A156,Z$10:Z$141))</f>
      </c>
      <c r="AA156" s="43">
        <f>IF($A156="","",SUMIF($B$10:$B$141,$A156,AA$10:AA$141))</f>
      </c>
      <c r="AB156" s="43">
        <f>IF($A156="","",SUMIF($B$10:$B$141,$A156,AB$10:AB$141))</f>
      </c>
      <c r="AC156" s="43">
        <f>IF($A156="","",SUMIF($B$10:$B$141,$A156,AC$10:AC$141))</f>
      </c>
    </row>
    <row r="157" ht="16" customHeight="1" spans="1:29" x14ac:dyDescent="0.25">
      <c r="A157" s="26">
        <f>IF('Beispiel Team'!$A$29="","",'Beispiel Team'!$A$29)</f>
      </c>
      <c r="B157" s="26"/>
      <c r="C157" s="23">
        <f>IF($A157="","",SUM(D157:AC157))</f>
      </c>
      <c r="D157" s="43">
        <f>IF($A157="","",SUMIF($B$10:$B$141,$A157,D$10:D$141))</f>
      </c>
      <c r="E157" s="43">
        <f>IF($A157="","",SUMIF($B$10:$B$141,$A157,E$10:E$141))</f>
      </c>
      <c r="F157" s="43">
        <f>IF($A157="","",SUMIF($B$10:$B$141,$A157,F$10:F$141))</f>
      </c>
      <c r="G157" s="43">
        <f>IF($A157="","",SUMIF($B$10:$B$141,$A157,G$10:G$141))</f>
      </c>
      <c r="H157" s="43">
        <f>IF($A157="","",SUMIF($B$10:$B$141,$A157,H$10:H$141))</f>
      </c>
      <c r="I157" s="43">
        <f>IF($A157="","",SUMIF($B$10:$B$141,$A157,I$10:I$141))</f>
      </c>
      <c r="J157" s="43">
        <f>IF($A157="","",SUMIF($B$10:$B$141,$A157,J$10:J$141))</f>
      </c>
      <c r="K157" s="43">
        <f>IF($A157="","",SUMIF($B$10:$B$141,$A157,K$10:K$141))</f>
      </c>
      <c r="L157" s="43">
        <f>IF($A157="","",SUMIF($B$10:$B$141,$A157,L$10:L$141))</f>
      </c>
      <c r="M157" s="43">
        <f>IF($A157="","",SUMIF($B$10:$B$141,$A157,M$10:M$141))</f>
      </c>
      <c r="N157" s="43">
        <f>IF($A157="","",SUMIF($B$10:$B$141,$A157,N$10:N$141))</f>
      </c>
      <c r="O157" s="43">
        <f>IF($A157="","",SUMIF($B$10:$B$141,$A157,O$10:O$141))</f>
      </c>
      <c r="P157" s="43">
        <f>IF($A157="","",SUMIF($B$10:$B$141,$A157,P$10:P$141))</f>
      </c>
      <c r="Q157" s="43">
        <f>IF($A157="","",SUMIF($B$10:$B$141,$A157,Q$10:Q$141))</f>
      </c>
      <c r="R157" s="43">
        <f>IF($A157="","",SUMIF($B$10:$B$141,$A157,R$10:R$141))</f>
      </c>
      <c r="S157" s="43">
        <f>IF($A157="","",SUMIF($B$10:$B$141,$A157,S$10:S$141))</f>
      </c>
      <c r="T157" s="43">
        <f>IF($A157="","",SUMIF($B$10:$B$141,$A157,T$10:T$141))</f>
      </c>
      <c r="U157" s="43">
        <f>IF($A157="","",SUMIF($B$10:$B$141,$A157,U$10:U$141))</f>
      </c>
      <c r="V157" s="43">
        <f>IF($A157="","",SUMIF($B$10:$B$141,$A157,V$10:V$141))</f>
      </c>
      <c r="W157" s="43">
        <f>IF($A157="","",SUMIF($B$10:$B$141,$A157,W$10:W$141))</f>
      </c>
      <c r="X157" s="43">
        <f>IF($A157="","",SUMIF($B$10:$B$141,$A157,X$10:X$141))</f>
      </c>
      <c r="Y157" s="43">
        <f>IF($A157="","",SUMIF($B$10:$B$141,$A157,Y$10:Y$141))</f>
      </c>
      <c r="Z157" s="43">
        <f>IF($A157="","",SUMIF($B$10:$B$141,$A157,Z$10:Z$141))</f>
      </c>
      <c r="AA157" s="43">
        <f>IF($A157="","",SUMIF($B$10:$B$141,$A157,AA$10:AA$141))</f>
      </c>
      <c r="AB157" s="43">
        <f>IF($A157="","",SUMIF($B$10:$B$141,$A157,AB$10:AB$141))</f>
      </c>
      <c r="AC157" s="43">
        <f>IF($A157="","",SUMIF($B$10:$B$141,$A157,AC$10:AC$141))</f>
      </c>
    </row>
    <row r="158" ht="16" customHeight="1" spans="1:29" x14ac:dyDescent="0.25">
      <c r="A158" s="26">
        <f>IF('Beispiel Team'!$A$30="","",'Beispiel Team'!$A$30)</f>
      </c>
      <c r="B158" s="26"/>
      <c r="C158" s="23">
        <f>IF($A158="","",SUM(D158:AC158))</f>
      </c>
      <c r="D158" s="43">
        <f>IF($A158="","",SUMIF($B$10:$B$141,$A158,D$10:D$141))</f>
      </c>
      <c r="E158" s="43">
        <f>IF($A158="","",SUMIF($B$10:$B$141,$A158,E$10:E$141))</f>
      </c>
      <c r="F158" s="43">
        <f>IF($A158="","",SUMIF($B$10:$B$141,$A158,F$10:F$141))</f>
      </c>
      <c r="G158" s="43">
        <f>IF($A158="","",SUMIF($B$10:$B$141,$A158,G$10:G$141))</f>
      </c>
      <c r="H158" s="43">
        <f>IF($A158="","",SUMIF($B$10:$B$141,$A158,H$10:H$141))</f>
      </c>
      <c r="I158" s="43">
        <f>IF($A158="","",SUMIF($B$10:$B$141,$A158,I$10:I$141))</f>
      </c>
      <c r="J158" s="43">
        <f>IF($A158="","",SUMIF($B$10:$B$141,$A158,J$10:J$141))</f>
      </c>
      <c r="K158" s="43">
        <f>IF($A158="","",SUMIF($B$10:$B$141,$A158,K$10:K$141))</f>
      </c>
      <c r="L158" s="43">
        <f>IF($A158="","",SUMIF($B$10:$B$141,$A158,L$10:L$141))</f>
      </c>
      <c r="M158" s="43">
        <f>IF($A158="","",SUMIF($B$10:$B$141,$A158,M$10:M$141))</f>
      </c>
      <c r="N158" s="43">
        <f>IF($A158="","",SUMIF($B$10:$B$141,$A158,N$10:N$141))</f>
      </c>
      <c r="O158" s="43">
        <f>IF($A158="","",SUMIF($B$10:$B$141,$A158,O$10:O$141))</f>
      </c>
      <c r="P158" s="43">
        <f>IF($A158="","",SUMIF($B$10:$B$141,$A158,P$10:P$141))</f>
      </c>
      <c r="Q158" s="43">
        <f>IF($A158="","",SUMIF($B$10:$B$141,$A158,Q$10:Q$141))</f>
      </c>
      <c r="R158" s="43">
        <f>IF($A158="","",SUMIF($B$10:$B$141,$A158,R$10:R$141))</f>
      </c>
      <c r="S158" s="43">
        <f>IF($A158="","",SUMIF($B$10:$B$141,$A158,S$10:S$141))</f>
      </c>
      <c r="T158" s="43">
        <f>IF($A158="","",SUMIF($B$10:$B$141,$A158,T$10:T$141))</f>
      </c>
      <c r="U158" s="43">
        <f>IF($A158="","",SUMIF($B$10:$B$141,$A158,U$10:U$141))</f>
      </c>
      <c r="V158" s="43">
        <f>IF($A158="","",SUMIF($B$10:$B$141,$A158,V$10:V$141))</f>
      </c>
      <c r="W158" s="43">
        <f>IF($A158="","",SUMIF($B$10:$B$141,$A158,W$10:W$141))</f>
      </c>
      <c r="X158" s="43">
        <f>IF($A158="","",SUMIF($B$10:$B$141,$A158,X$10:X$141))</f>
      </c>
      <c r="Y158" s="43">
        <f>IF($A158="","",SUMIF($B$10:$B$141,$A158,Y$10:Y$141))</f>
      </c>
      <c r="Z158" s="43">
        <f>IF($A158="","",SUMIF($B$10:$B$141,$A158,Z$10:Z$141))</f>
      </c>
      <c r="AA158" s="43">
        <f>IF($A158="","",SUMIF($B$10:$B$141,$A158,AA$10:AA$141))</f>
      </c>
      <c r="AB158" s="43">
        <f>IF($A158="","",SUMIF($B$10:$B$141,$A158,AB$10:AB$141))</f>
      </c>
      <c r="AC158" s="43">
        <f>IF($A158="","",SUMIF($B$10:$B$141,$A158,AC$10:AC$141))</f>
      </c>
    </row>
    <row r="159" ht="16" customHeight="1" spans="1:29" x14ac:dyDescent="0.25">
      <c r="A159" s="26">
        <f>IF('Beispiel Team'!$A$31="","",'Beispiel Team'!$A$31)</f>
      </c>
      <c r="B159" s="26"/>
      <c r="C159" s="23">
        <f>IF($A159="","",SUM(D159:AC159))</f>
      </c>
      <c r="D159" s="43">
        <f>IF($A159="","",SUMIF($B$10:$B$141,$A159,D$10:D$141))</f>
      </c>
      <c r="E159" s="43">
        <f>IF($A159="","",SUMIF($B$10:$B$141,$A159,E$10:E$141))</f>
      </c>
      <c r="F159" s="43">
        <f>IF($A159="","",SUMIF($B$10:$B$141,$A159,F$10:F$141))</f>
      </c>
      <c r="G159" s="43">
        <f>IF($A159="","",SUMIF($B$10:$B$141,$A159,G$10:G$141))</f>
      </c>
      <c r="H159" s="43">
        <f>IF($A159="","",SUMIF($B$10:$B$141,$A159,H$10:H$141))</f>
      </c>
      <c r="I159" s="43">
        <f>IF($A159="","",SUMIF($B$10:$B$141,$A159,I$10:I$141))</f>
      </c>
      <c r="J159" s="43">
        <f>IF($A159="","",SUMIF($B$10:$B$141,$A159,J$10:J$141))</f>
      </c>
      <c r="K159" s="43">
        <f>IF($A159="","",SUMIF($B$10:$B$141,$A159,K$10:K$141))</f>
      </c>
      <c r="L159" s="43">
        <f>IF($A159="","",SUMIF($B$10:$B$141,$A159,L$10:L$141))</f>
      </c>
      <c r="M159" s="43">
        <f>IF($A159="","",SUMIF($B$10:$B$141,$A159,M$10:M$141))</f>
      </c>
      <c r="N159" s="43">
        <f>IF($A159="","",SUMIF($B$10:$B$141,$A159,N$10:N$141))</f>
      </c>
      <c r="O159" s="43">
        <f>IF($A159="","",SUMIF($B$10:$B$141,$A159,O$10:O$141))</f>
      </c>
      <c r="P159" s="43">
        <f>IF($A159="","",SUMIF($B$10:$B$141,$A159,P$10:P$141))</f>
      </c>
      <c r="Q159" s="43">
        <f>IF($A159="","",SUMIF($B$10:$B$141,$A159,Q$10:Q$141))</f>
      </c>
      <c r="R159" s="43">
        <f>IF($A159="","",SUMIF($B$10:$B$141,$A159,R$10:R$141))</f>
      </c>
      <c r="S159" s="43">
        <f>IF($A159="","",SUMIF($B$10:$B$141,$A159,S$10:S$141))</f>
      </c>
      <c r="T159" s="43">
        <f>IF($A159="","",SUMIF($B$10:$B$141,$A159,T$10:T$141))</f>
      </c>
      <c r="U159" s="43">
        <f>IF($A159="","",SUMIF($B$10:$B$141,$A159,U$10:U$141))</f>
      </c>
      <c r="V159" s="43">
        <f>IF($A159="","",SUMIF($B$10:$B$141,$A159,V$10:V$141))</f>
      </c>
      <c r="W159" s="43">
        <f>IF($A159="","",SUMIF($B$10:$B$141,$A159,W$10:W$141))</f>
      </c>
      <c r="X159" s="43">
        <f>IF($A159="","",SUMIF($B$10:$B$141,$A159,X$10:X$141))</f>
      </c>
      <c r="Y159" s="43">
        <f>IF($A159="","",SUMIF($B$10:$B$141,$A159,Y$10:Y$141))</f>
      </c>
      <c r="Z159" s="43">
        <f>IF($A159="","",SUMIF($B$10:$B$141,$A159,Z$10:Z$141))</f>
      </c>
      <c r="AA159" s="43">
        <f>IF($A159="","",SUMIF($B$10:$B$141,$A159,AA$10:AA$141))</f>
      </c>
      <c r="AB159" s="43">
        <f>IF($A159="","",SUMIF($B$10:$B$141,$A159,AB$10:AB$141))</f>
      </c>
      <c r="AC159" s="43">
        <f>IF($A159="","",SUMIF($B$10:$B$141,$A159,AC$10:AC$141))</f>
      </c>
    </row>
    <row r="160" ht="16" customHeight="1" spans="1:29" x14ac:dyDescent="0.25">
      <c r="A160" s="26">
        <f>IF('Beispiel Team'!$A$32="","",'Beispiel Team'!$A$32)</f>
      </c>
      <c r="B160" s="26"/>
      <c r="C160" s="23">
        <f>IF($A160="","",SUM(D160:AC160))</f>
      </c>
      <c r="D160" s="43">
        <f>IF($A160="","",SUMIF($B$10:$B$141,$A160,D$10:D$141))</f>
      </c>
      <c r="E160" s="43">
        <f>IF($A160="","",SUMIF($B$10:$B$141,$A160,E$10:E$141))</f>
      </c>
      <c r="F160" s="43">
        <f>IF($A160="","",SUMIF($B$10:$B$141,$A160,F$10:F$141))</f>
      </c>
      <c r="G160" s="43">
        <f>IF($A160="","",SUMIF($B$10:$B$141,$A160,G$10:G$141))</f>
      </c>
      <c r="H160" s="43">
        <f>IF($A160="","",SUMIF($B$10:$B$141,$A160,H$10:H$141))</f>
      </c>
      <c r="I160" s="43">
        <f>IF($A160="","",SUMIF($B$10:$B$141,$A160,I$10:I$141))</f>
      </c>
      <c r="J160" s="43">
        <f>IF($A160="","",SUMIF($B$10:$B$141,$A160,J$10:J$141))</f>
      </c>
      <c r="K160" s="43">
        <f>IF($A160="","",SUMIF($B$10:$B$141,$A160,K$10:K$141))</f>
      </c>
      <c r="L160" s="43">
        <f>IF($A160="","",SUMIF($B$10:$B$141,$A160,L$10:L$141))</f>
      </c>
      <c r="M160" s="43">
        <f>IF($A160="","",SUMIF($B$10:$B$141,$A160,M$10:M$141))</f>
      </c>
      <c r="N160" s="43">
        <f>IF($A160="","",SUMIF($B$10:$B$141,$A160,N$10:N$141))</f>
      </c>
      <c r="O160" s="43">
        <f>IF($A160="","",SUMIF($B$10:$B$141,$A160,O$10:O$141))</f>
      </c>
      <c r="P160" s="43">
        <f>IF($A160="","",SUMIF($B$10:$B$141,$A160,P$10:P$141))</f>
      </c>
      <c r="Q160" s="43">
        <f>IF($A160="","",SUMIF($B$10:$B$141,$A160,Q$10:Q$141))</f>
      </c>
      <c r="R160" s="43">
        <f>IF($A160="","",SUMIF($B$10:$B$141,$A160,R$10:R$141))</f>
      </c>
      <c r="S160" s="43">
        <f>IF($A160="","",SUMIF($B$10:$B$141,$A160,S$10:S$141))</f>
      </c>
      <c r="T160" s="43">
        <f>IF($A160="","",SUMIF($B$10:$B$141,$A160,T$10:T$141))</f>
      </c>
      <c r="U160" s="43">
        <f>IF($A160="","",SUMIF($B$10:$B$141,$A160,U$10:U$141))</f>
      </c>
      <c r="V160" s="43">
        <f>IF($A160="","",SUMIF($B$10:$B$141,$A160,V$10:V$141))</f>
      </c>
      <c r="W160" s="43">
        <f>IF($A160="","",SUMIF($B$10:$B$141,$A160,W$10:W$141))</f>
      </c>
      <c r="X160" s="43">
        <f>IF($A160="","",SUMIF($B$10:$B$141,$A160,X$10:X$141))</f>
      </c>
      <c r="Y160" s="43">
        <f>IF($A160="","",SUMIF($B$10:$B$141,$A160,Y$10:Y$141))</f>
      </c>
      <c r="Z160" s="43">
        <f>IF($A160="","",SUMIF($B$10:$B$141,$A160,Z$10:Z$141))</f>
      </c>
      <c r="AA160" s="43">
        <f>IF($A160="","",SUMIF($B$10:$B$141,$A160,AA$10:AA$141))</f>
      </c>
      <c r="AB160" s="43">
        <f>IF($A160="","",SUMIF($B$10:$B$141,$A160,AB$10:AB$141))</f>
      </c>
      <c r="AC160" s="43">
        <f>IF($A160="","",SUMIF($B$10:$B$141,$A160,AC$10:AC$141))</f>
      </c>
    </row>
    <row r="161" ht="16" customHeight="1" spans="1:29" x14ac:dyDescent="0.25">
      <c r="A161" s="26">
        <f>IF('Beispiel Team'!$A$33="","",'Beispiel Team'!$A$33)</f>
      </c>
      <c r="B161" s="26"/>
      <c r="C161" s="23">
        <f>IF($A161="","",SUM(D161:AC161))</f>
      </c>
      <c r="D161" s="43">
        <f>IF($A161="","",SUMIF($B$10:$B$141,$A161,D$10:D$141))</f>
      </c>
      <c r="E161" s="43">
        <f>IF($A161="","",SUMIF($B$10:$B$141,$A161,E$10:E$141))</f>
      </c>
      <c r="F161" s="43">
        <f>IF($A161="","",SUMIF($B$10:$B$141,$A161,F$10:F$141))</f>
      </c>
      <c r="G161" s="43">
        <f>IF($A161="","",SUMIF($B$10:$B$141,$A161,G$10:G$141))</f>
      </c>
      <c r="H161" s="43">
        <f>IF($A161="","",SUMIF($B$10:$B$141,$A161,H$10:H$141))</f>
      </c>
      <c r="I161" s="43">
        <f>IF($A161="","",SUMIF($B$10:$B$141,$A161,I$10:I$141))</f>
      </c>
      <c r="J161" s="43">
        <f>IF($A161="","",SUMIF($B$10:$B$141,$A161,J$10:J$141))</f>
      </c>
      <c r="K161" s="43">
        <f>IF($A161="","",SUMIF($B$10:$B$141,$A161,K$10:K$141))</f>
      </c>
      <c r="L161" s="43">
        <f>IF($A161="","",SUMIF($B$10:$B$141,$A161,L$10:L$141))</f>
      </c>
      <c r="M161" s="43">
        <f>IF($A161="","",SUMIF($B$10:$B$141,$A161,M$10:M$141))</f>
      </c>
      <c r="N161" s="43">
        <f>IF($A161="","",SUMIF($B$10:$B$141,$A161,N$10:N$141))</f>
      </c>
      <c r="O161" s="43">
        <f>IF($A161="","",SUMIF($B$10:$B$141,$A161,O$10:O$141))</f>
      </c>
      <c r="P161" s="43">
        <f>IF($A161="","",SUMIF($B$10:$B$141,$A161,P$10:P$141))</f>
      </c>
      <c r="Q161" s="43">
        <f>IF($A161="","",SUMIF($B$10:$B$141,$A161,Q$10:Q$141))</f>
      </c>
      <c r="R161" s="43">
        <f>IF($A161="","",SUMIF($B$10:$B$141,$A161,R$10:R$141))</f>
      </c>
      <c r="S161" s="43">
        <f>IF($A161="","",SUMIF($B$10:$B$141,$A161,S$10:S$141))</f>
      </c>
      <c r="T161" s="43">
        <f>IF($A161="","",SUMIF($B$10:$B$141,$A161,T$10:T$141))</f>
      </c>
      <c r="U161" s="43">
        <f>IF($A161="","",SUMIF($B$10:$B$141,$A161,U$10:U$141))</f>
      </c>
      <c r="V161" s="43">
        <f>IF($A161="","",SUMIF($B$10:$B$141,$A161,V$10:V$141))</f>
      </c>
      <c r="W161" s="43">
        <f>IF($A161="","",SUMIF($B$10:$B$141,$A161,W$10:W$141))</f>
      </c>
      <c r="X161" s="43">
        <f>IF($A161="","",SUMIF($B$10:$B$141,$A161,X$10:X$141))</f>
      </c>
      <c r="Y161" s="43">
        <f>IF($A161="","",SUMIF($B$10:$B$141,$A161,Y$10:Y$141))</f>
      </c>
      <c r="Z161" s="43">
        <f>IF($A161="","",SUMIF($B$10:$B$141,$A161,Z$10:Z$141))</f>
      </c>
      <c r="AA161" s="43">
        <f>IF($A161="","",SUMIF($B$10:$B$141,$A161,AA$10:AA$141))</f>
      </c>
      <c r="AB161" s="43">
        <f>IF($A161="","",SUMIF($B$10:$B$141,$A161,AB$10:AB$141))</f>
      </c>
      <c r="AC161" s="43">
        <f>IF($A161="","",SUMIF($B$10:$B$141,$A161,AC$10:AC$141))</f>
      </c>
    </row>
    <row r="162" ht="16" customHeight="1" spans="1:29" x14ac:dyDescent="0.25">
      <c r="A162" s="26">
        <f>IF('Beispiel Team'!$A$34="","",'Beispiel Team'!$A$34)</f>
      </c>
      <c r="B162" s="26"/>
      <c r="C162" s="23">
        <f>IF($A162="","",SUM(D162:AC162))</f>
      </c>
      <c r="D162" s="43">
        <f>IF($A162="","",SUMIF($B$10:$B$141,$A162,D$10:D$141))</f>
      </c>
      <c r="E162" s="43">
        <f>IF($A162="","",SUMIF($B$10:$B$141,$A162,E$10:E$141))</f>
      </c>
      <c r="F162" s="43">
        <f>IF($A162="","",SUMIF($B$10:$B$141,$A162,F$10:F$141))</f>
      </c>
      <c r="G162" s="43">
        <f>IF($A162="","",SUMIF($B$10:$B$141,$A162,G$10:G$141))</f>
      </c>
      <c r="H162" s="43">
        <f>IF($A162="","",SUMIF($B$10:$B$141,$A162,H$10:H$141))</f>
      </c>
      <c r="I162" s="43">
        <f>IF($A162="","",SUMIF($B$10:$B$141,$A162,I$10:I$141))</f>
      </c>
      <c r="J162" s="43">
        <f>IF($A162="","",SUMIF($B$10:$B$141,$A162,J$10:J$141))</f>
      </c>
      <c r="K162" s="43">
        <f>IF($A162="","",SUMIF($B$10:$B$141,$A162,K$10:K$141))</f>
      </c>
      <c r="L162" s="43">
        <f>IF($A162="","",SUMIF($B$10:$B$141,$A162,L$10:L$141))</f>
      </c>
      <c r="M162" s="43">
        <f>IF($A162="","",SUMIF($B$10:$B$141,$A162,M$10:M$141))</f>
      </c>
      <c r="N162" s="43">
        <f>IF($A162="","",SUMIF($B$10:$B$141,$A162,N$10:N$141))</f>
      </c>
      <c r="O162" s="43">
        <f>IF($A162="","",SUMIF($B$10:$B$141,$A162,O$10:O$141))</f>
      </c>
      <c r="P162" s="43">
        <f>IF($A162="","",SUMIF($B$10:$B$141,$A162,P$10:P$141))</f>
      </c>
      <c r="Q162" s="43">
        <f>IF($A162="","",SUMIF($B$10:$B$141,$A162,Q$10:Q$141))</f>
      </c>
      <c r="R162" s="43">
        <f>IF($A162="","",SUMIF($B$10:$B$141,$A162,R$10:R$141))</f>
      </c>
      <c r="S162" s="43">
        <f>IF($A162="","",SUMIF($B$10:$B$141,$A162,S$10:S$141))</f>
      </c>
      <c r="T162" s="43">
        <f>IF($A162="","",SUMIF($B$10:$B$141,$A162,T$10:T$141))</f>
      </c>
      <c r="U162" s="43">
        <f>IF($A162="","",SUMIF($B$10:$B$141,$A162,U$10:U$141))</f>
      </c>
      <c r="V162" s="43">
        <f>IF($A162="","",SUMIF($B$10:$B$141,$A162,V$10:V$141))</f>
      </c>
      <c r="W162" s="43">
        <f>IF($A162="","",SUMIF($B$10:$B$141,$A162,W$10:W$141))</f>
      </c>
      <c r="X162" s="43">
        <f>IF($A162="","",SUMIF($B$10:$B$141,$A162,X$10:X$141))</f>
      </c>
      <c r="Y162" s="43">
        <f>IF($A162="","",SUMIF($B$10:$B$141,$A162,Y$10:Y$141))</f>
      </c>
      <c r="Z162" s="43">
        <f>IF($A162="","",SUMIF($B$10:$B$141,$A162,Z$10:Z$141))</f>
      </c>
      <c r="AA162" s="43">
        <f>IF($A162="","",SUMIF($B$10:$B$141,$A162,AA$10:AA$141))</f>
      </c>
      <c r="AB162" s="43">
        <f>IF($A162="","",SUMIF($B$10:$B$141,$A162,AB$10:AB$141))</f>
      </c>
      <c r="AC162" s="43">
        <f>IF($A162="","",SUMIF($B$10:$B$141,$A162,AC$10:AC$141))</f>
      </c>
    </row>
    <row r="163" ht="16" customHeight="1" spans="1:29" x14ac:dyDescent="0.25">
      <c r="A163" s="26">
        <f>IF('Beispiel Team'!$A$35="","",'Beispiel Team'!$A$35)</f>
      </c>
      <c r="B163" s="26"/>
      <c r="C163" s="23">
        <f>IF($A163="","",SUM(D163:AC163))</f>
      </c>
      <c r="D163" s="43">
        <f>IF($A163="","",SUMIF($B$10:$B$141,$A163,D$10:D$141))</f>
      </c>
      <c r="E163" s="43">
        <f>IF($A163="","",SUMIF($B$10:$B$141,$A163,E$10:E$141))</f>
      </c>
      <c r="F163" s="43">
        <f>IF($A163="","",SUMIF($B$10:$B$141,$A163,F$10:F$141))</f>
      </c>
      <c r="G163" s="43">
        <f>IF($A163="","",SUMIF($B$10:$B$141,$A163,G$10:G$141))</f>
      </c>
      <c r="H163" s="43">
        <f>IF($A163="","",SUMIF($B$10:$B$141,$A163,H$10:H$141))</f>
      </c>
      <c r="I163" s="43">
        <f>IF($A163="","",SUMIF($B$10:$B$141,$A163,I$10:I$141))</f>
      </c>
      <c r="J163" s="43">
        <f>IF($A163="","",SUMIF($B$10:$B$141,$A163,J$10:J$141))</f>
      </c>
      <c r="K163" s="43">
        <f>IF($A163="","",SUMIF($B$10:$B$141,$A163,K$10:K$141))</f>
      </c>
      <c r="L163" s="43">
        <f>IF($A163="","",SUMIF($B$10:$B$141,$A163,L$10:L$141))</f>
      </c>
      <c r="M163" s="43">
        <f>IF($A163="","",SUMIF($B$10:$B$141,$A163,M$10:M$141))</f>
      </c>
      <c r="N163" s="43">
        <f>IF($A163="","",SUMIF($B$10:$B$141,$A163,N$10:N$141))</f>
      </c>
      <c r="O163" s="43">
        <f>IF($A163="","",SUMIF($B$10:$B$141,$A163,O$10:O$141))</f>
      </c>
      <c r="P163" s="43">
        <f>IF($A163="","",SUMIF($B$10:$B$141,$A163,P$10:P$141))</f>
      </c>
      <c r="Q163" s="43">
        <f>IF($A163="","",SUMIF($B$10:$B$141,$A163,Q$10:Q$141))</f>
      </c>
      <c r="R163" s="43">
        <f>IF($A163="","",SUMIF($B$10:$B$141,$A163,R$10:R$141))</f>
      </c>
      <c r="S163" s="43">
        <f>IF($A163="","",SUMIF($B$10:$B$141,$A163,S$10:S$141))</f>
      </c>
      <c r="T163" s="43">
        <f>IF($A163="","",SUMIF($B$10:$B$141,$A163,T$10:T$141))</f>
      </c>
      <c r="U163" s="43">
        <f>IF($A163="","",SUMIF($B$10:$B$141,$A163,U$10:U$141))</f>
      </c>
      <c r="V163" s="43">
        <f>IF($A163="","",SUMIF($B$10:$B$141,$A163,V$10:V$141))</f>
      </c>
      <c r="W163" s="43">
        <f>IF($A163="","",SUMIF($B$10:$B$141,$A163,W$10:W$141))</f>
      </c>
      <c r="X163" s="43">
        <f>IF($A163="","",SUMIF($B$10:$B$141,$A163,X$10:X$141))</f>
      </c>
      <c r="Y163" s="43">
        <f>IF($A163="","",SUMIF($B$10:$B$141,$A163,Y$10:Y$141))</f>
      </c>
      <c r="Z163" s="43">
        <f>IF($A163="","",SUMIF($B$10:$B$141,$A163,Z$10:Z$141))</f>
      </c>
      <c r="AA163" s="43">
        <f>IF($A163="","",SUMIF($B$10:$B$141,$A163,AA$10:AA$141))</f>
      </c>
      <c r="AB163" s="43">
        <f>IF($A163="","",SUMIF($B$10:$B$141,$A163,AB$10:AB$141))</f>
      </c>
      <c r="AC163" s="43">
        <f>IF($A163="","",SUMIF($B$10:$B$141,$A163,AC$10:AC$141))</f>
      </c>
    </row>
  </sheetData>
  <mergeCells count="23">
    <mergeCell ref="A1:AC1"/>
    <mergeCell ref="A2:AC2"/>
    <mergeCell ref="A3:B3"/>
    <mergeCell ref="C3:D3"/>
    <mergeCell ref="F5:G5"/>
    <mergeCell ref="I5:J5"/>
    <mergeCell ref="L5:M5"/>
    <mergeCell ref="O5:S5"/>
    <mergeCell ref="A7:C7"/>
    <mergeCell ref="A150:B150"/>
    <mergeCell ref="A151:B151"/>
    <mergeCell ref="A152:B152"/>
    <mergeCell ref="A153:B153"/>
    <mergeCell ref="A154:B154"/>
    <mergeCell ref="A155:B155"/>
    <mergeCell ref="A156:B156"/>
    <mergeCell ref="A157:B157"/>
    <mergeCell ref="A158:B158"/>
    <mergeCell ref="A159:B159"/>
    <mergeCell ref="A160:B160"/>
    <mergeCell ref="A161:B161"/>
    <mergeCell ref="A162:B162"/>
    <mergeCell ref="A163:B163"/>
  </mergeCells>
  <conditionalFormatting sqref="D10:AC146">
    <cfRule type="expression" dxfId="4" priority="1">
      <formula>AND($B10="Auslastung",D10="!")</formula>
    </cfRule>
    <cfRule type="expression" dxfId="5" priority="2">
      <formula>AND($B10="Auslastung",ISNUMBER(D10),D10&gt;1)</formula>
    </cfRule>
    <cfRule type="expression" dxfId="6" priority="3">
      <formula>AND($B10="Auslastung",ISNUMBER(D10),D10&gt;=0.7)</formula>
    </cfRule>
    <cfRule type="expression" dxfId="7" priority="4">
      <formula>AND($B10="Auslastung",ISNUMBER(D10),D10&lt;0.7)</formula>
    </cfRule>
  </conditionalFormatting>
  <dataValidations count="13">
    <dataValidation type="list" allowBlank="1" sqref="B100:B104">
      <formula1>'Beispiel Team'!$A$22:$A$35</formula1>
    </dataValidation>
    <dataValidation type="list" allowBlank="1" sqref="B11:B16">
      <formula1>'Beispiel Team'!$A$22:$A$35</formula1>
    </dataValidation>
    <dataValidation type="list" allowBlank="1" sqref="B110:B115">
      <formula1>'Beispiel Team'!$A$22:$A$35</formula1>
    </dataValidation>
    <dataValidation type="list" allowBlank="1" sqref="B121:B126">
      <formula1>'Beispiel Team'!$A$22:$A$35</formula1>
    </dataValidation>
    <dataValidation type="list" allowBlank="1" sqref="B132:B137">
      <formula1>'Beispiel Team'!$A$22:$A$35</formula1>
    </dataValidation>
    <dataValidation type="list" allowBlank="1" sqref="B22:B27">
      <formula1>'Beispiel Team'!$A$22:$A$35</formula1>
    </dataValidation>
    <dataValidation type="list" allowBlank="1" sqref="B33:B38">
      <formula1>'Beispiel Team'!$A$22:$A$35</formula1>
    </dataValidation>
    <dataValidation type="list" allowBlank="1" sqref="B44:B49">
      <formula1>'Beispiel Team'!$A$22:$A$35</formula1>
    </dataValidation>
    <dataValidation type="list" allowBlank="1" sqref="B55:B60">
      <formula1>'Beispiel Team'!$A$22:$A$35</formula1>
    </dataValidation>
    <dataValidation type="list" allowBlank="1" sqref="B66:B71">
      <formula1>'Beispiel Team'!$A$22:$A$35</formula1>
    </dataValidation>
    <dataValidation type="list" allowBlank="1" sqref="B77:B82">
      <formula1>'Beispiel Team'!$A$22:$A$35</formula1>
    </dataValidation>
    <dataValidation type="list" allowBlank="1" sqref="B88:B93">
      <formula1>'Beispiel Team'!$A$22:$A$35</formula1>
    </dataValidation>
    <dataValidation type="list" allowBlank="1" sqref="B99:B104">
      <formula1>'Beispiel Team'!$A$22:$A$35</formula1>
    </dataValidation>
  </dataValidations>
  <printOptions horizontalCentered="1"/>
  <pageMargins left="0.5" right="0.5" top="0.6" bottom="0.7" header="0.3" footer="0.3"/>
  <pageSetup paperSize="9" orientation="landscape" fitToWidth="1" fitToHeight="0"/>
  <headerFooter>
    <oddFooter>&amp;L&amp;8Kostenlose Vorlage von teamspace · www.teamspace.de/vorlagen/ · Stand Oktober 2026&amp;R&amp;8Seite &amp;P von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6"/>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44" t="s">
        <v>63</v>
      </c>
    </row>
    <row r="2" ht="45" customHeight="1" spans="2:2" x14ac:dyDescent="0.25">
      <c r="B2" s="45" t="s">
        <v>64</v>
      </c>
    </row>
    <row r="4" ht="20" customHeight="1" spans="2:2" x14ac:dyDescent="0.25">
      <c r="B4" s="10" t="s">
        <v>65</v>
      </c>
    </row>
    <row r="5" ht="29" customHeight="1" spans="2:2" x14ac:dyDescent="0.25">
      <c r="B5" s="45" t="s">
        <v>66</v>
      </c>
    </row>
    <row r="6" ht="16" customHeight="1" spans="2:2" x14ac:dyDescent="0.25">
      <c r="B6" s="45" t="s">
        <v>67</v>
      </c>
    </row>
    <row r="7" ht="16" customHeight="1" spans="2:2" x14ac:dyDescent="0.25">
      <c r="B7" s="45" t="s">
        <v>68</v>
      </c>
    </row>
    <row r="8" ht="29" customHeight="1" spans="2:2" x14ac:dyDescent="0.25">
      <c r="B8" s="45" t="s">
        <v>69</v>
      </c>
    </row>
    <row r="10" ht="20" customHeight="1" spans="2:2" x14ac:dyDescent="0.25">
      <c r="B10" s="10" t="s">
        <v>70</v>
      </c>
    </row>
    <row r="11" ht="29" customHeight="1" spans="2:2" x14ac:dyDescent="0.25">
      <c r="B11" s="45" t="s">
        <v>71</v>
      </c>
    </row>
    <row r="12" ht="29" customHeight="1" spans="2:2" x14ac:dyDescent="0.25">
      <c r="B12" s="45" t="s">
        <v>72</v>
      </c>
    </row>
    <row r="13" ht="43.5" customHeight="1" spans="2:2" x14ac:dyDescent="0.25">
      <c r="B13" s="45" t="s">
        <v>73</v>
      </c>
    </row>
    <row r="14" ht="29" customHeight="1" spans="2:2" x14ac:dyDescent="0.25">
      <c r="B14" s="45" t="s">
        <v>74</v>
      </c>
    </row>
    <row r="16" ht="20" customHeight="1" spans="2:2" x14ac:dyDescent="0.25">
      <c r="B16" s="10" t="s">
        <v>75</v>
      </c>
    </row>
    <row r="17" ht="29" customHeight="1" spans="2:2" x14ac:dyDescent="0.25">
      <c r="B17" s="45" t="s">
        <v>76</v>
      </c>
    </row>
    <row r="18" ht="29" customHeight="1" spans="2:2" x14ac:dyDescent="0.25">
      <c r="B18" s="45" t="s">
        <v>77</v>
      </c>
    </row>
    <row r="19" ht="29" customHeight="1" spans="2:2" x14ac:dyDescent="0.25">
      <c r="B19" s="45" t="s">
        <v>78</v>
      </c>
    </row>
    <row r="21" spans="2:2" x14ac:dyDescent="0.25">
      <c r="B21" s="10" t="s">
        <v>79</v>
      </c>
    </row>
    <row r="22" spans="2:2" x14ac:dyDescent="0.25">
      <c r="B22" s="46" t="s">
        <v>80</v>
      </c>
    </row>
    <row r="23" spans="2:2" x14ac:dyDescent="0.25">
      <c r="B23" s="46" t="s">
        <v>81</v>
      </c>
    </row>
    <row r="24" spans="2:2" x14ac:dyDescent="0.25">
      <c r="B24" s="46" t="s">
        <v>82</v>
      </c>
    </row>
    <row r="26" ht="30" customHeight="1" spans="2:2" x14ac:dyDescent="0.25">
      <c r="B26" s="47" t="s">
        <v>83</v>
      </c>
    </row>
  </sheetData>
  <hyperlinks>
    <hyperlink ref="B22" r:id="rId1"/>
    <hyperlink ref="B23" r:id="rId2"/>
    <hyperlink ref="B24"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Team</vt:lpstr>
      <vt:lpstr>Planung</vt:lpstr>
      <vt:lpstr>Beispiel Team</vt:lpstr>
      <vt:lpstr>Beispiel Planung</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Ressourcenplanung Vorlage</dc:title>
  <dc:subject>Kapazität und Auslastung je Person über 26 Wochen, mit Ampel, Teamsumme und Stunden je Projekt. Dazu ein Wochen-Einsatzplan als PDF.</dc:subject>
  <dc:description>Kostenlose Vorlage von www.teamspace.de, Stand Oktober 2026.</dc:description>
  <cp:keywords>Ressourcenplanung Excel, Vorlage, Excel</cp:keywords>
  <cp:category/>
  <cp:lastModifiedBy>teamspace</cp:lastModifiedBy>
  <dcterms:created xsi:type="dcterms:W3CDTF">2026-10-01T00:00:00Z</dcterms:created>
  <dcterms:modified xsi:type="dcterms:W3CDTF">2026-10-01T00:00:00Z</dcterms:modified>
</cp:coreProperties>
</file>