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mmdaten" state="visible" r:id="rId4"/>
    <sheet sheetId="2" name="Zeiten" state="visible" r:id="rId5"/>
    <sheet sheetId="3" name="Auswertung" state="visible" r:id="rId6"/>
    <sheet sheetId="4" name="Beispiel Stammdaten" state="visible" r:id="rId7"/>
    <sheet sheetId="5" name="Beispiel Zeiten" state="visible" r:id="rId8"/>
    <sheet sheetId="6" name="Beispiel Auswertung" state="visible" r:id="rId9"/>
    <sheet sheetId="7" name="Anleitung" state="visible" r:id="rId10"/>
  </sheets>
  <definedNames>
    <definedName name="_xlnm.Print_Area" localSheetId="0">'Stammdaten'!$A1:$G28</definedName>
    <definedName name="_xlnm.Print_Area" localSheetId="1">'Zeiten'!$A1:$I305</definedName>
    <definedName name="_xlnm.Print_Titles" localSheetId="1">'Zeiten'!$5:$5</definedName>
    <definedName name="_xlnm.Print_Area" localSheetId="2">'Auswertung'!$A1:$K49</definedName>
    <definedName name="_xlnm.Print_Area" localSheetId="3">'Beispiel Stammdaten'!$A1:$G28</definedName>
    <definedName name="_xlnm.Print_Area" localSheetId="4">'Beispiel Zeiten'!$A1:$I37</definedName>
    <definedName name="_xlnm.Print_Titles" localSheetId="4">'Beispiel Zeiten'!$5:$5</definedName>
    <definedName name="_xlnm.Print_Area" localSheetId="5">'Beispiel Auswertung'!$A1:$K49</definedName>
  </definedNames>
  <calcPr calcId="171027" fullCalcOnLoad="1"/>
</workbook>
</file>

<file path=xl/comments1.xml><?xml version="1.0" encoding="utf-8"?>
<comments xmlns="http://schemas.openxmlformats.org/spreadsheetml/2006/main">
  <authors>
    <author>Author</author>
  </authors>
  <commentList>
    <comment ref="D6" authorId="0">
      <text>
        <r>
          <t>Geplante Stunden für das Projekt. Leer lassen, wenn es kein Budget gibt, etwa bei internen Projekten.</t>
        </r>
      </text>
    </comment>
    <comment ref="E6" authorId="0">
      <text>
        <r>
          <t>Vereinbarter Satz je Stunde. Bei internen Projekten 0 eintragen.</t>
        </r>
      </text>
    </comment>
  </commentList>
</comments>
</file>

<file path=xl/comments3.xml><?xml version="1.0" encoding="utf-8"?>
<comments xmlns="http://schemas.openxmlformats.org/spreadsheetml/2006/main">
  <authors>
    <author>Author</author>
  </authors>
  <commentList>
    <comment ref="B5" authorId="0">
      <text>
        <r>
          <t>Zum Beispiel 01.10.2026. Leer lassen, wenn Sie keine Monatsspalten brauchen.</t>
        </r>
      </text>
    </comment>
    <comment ref="C29" authorId="0">
      <text>
        <r>
          <t>Stunden in „Zeiten“, deren Projekt nicht in den Stammdaten steht oder anders geschrieben ist.</t>
        </r>
      </text>
    </comment>
  </commentList>
</comments>
</file>

<file path=xl/comments4.xml><?xml version="1.0" encoding="utf-8"?>
<comments xmlns="http://schemas.openxmlformats.org/spreadsheetml/2006/main">
  <authors>
    <author>Author</author>
  </authors>
  <commentList>
    <comment ref="D6" authorId="0">
      <text>
        <r>
          <t>Geplante Stunden für das Projekt. Leer lassen, wenn es kein Budget gibt, etwa bei internen Projekten.</t>
        </r>
      </text>
    </comment>
    <comment ref="E6" authorId="0">
      <text>
        <r>
          <t>Vereinbarter Satz je Stunde. Bei internen Projekten 0 eintragen.</t>
        </r>
      </text>
    </comment>
  </commentList>
</comments>
</file>

<file path=xl/comments6.xml><?xml version="1.0" encoding="utf-8"?>
<comments xmlns="http://schemas.openxmlformats.org/spreadsheetml/2006/main">
  <authors>
    <author>Author</author>
  </authors>
  <commentList>
    <comment ref="B5" authorId="0">
      <text>
        <r>
          <t>Zum Beispiel 01.10.2026. Leer lassen, wenn Sie keine Monatsspalten brauchen.</t>
        </r>
      </text>
    </comment>
    <comment ref="C29" authorId="0">
      <text>
        <r>
          <t>Stunden in „Zeiten“, deren Projekt nicht in den Stammdaten steht oder anders geschrieben ist.</t>
        </r>
      </text>
    </comment>
  </commentList>
</comments>
</file>

<file path=xl/sharedStrings.xml><?xml version="1.0" encoding="utf-8"?>
<sst xmlns="http://schemas.openxmlformats.org/spreadsheetml/2006/main" count="265" uniqueCount="106">
  <si>
    <t>Stammdaten</t>
  </si>
  <si>
    <t>Projekte mit Kunde, Budget und Stundensatz, dazu die Mitarbeitenden. Beide Listen erscheinen im Blatt „Zeiten“ als Auswahl. Jeder Projektname nur einmal.</t>
  </si>
  <si>
    <t>Weiß: hier eintragen</t>
  </si>
  <si>
    <t>Grau: wird berechnet</t>
  </si>
  <si>
    <t>Nr.</t>
  </si>
  <si>
    <t>Projekt (eindeutiger Name)</t>
  </si>
  <si>
    <t>Kunde</t>
  </si>
  <si>
    <t>Budget (Std.)</t>
  </si>
  <si>
    <t>Stundensatz (€)</t>
  </si>
  <si>
    <t>Mitarbeiter/in</t>
  </si>
  <si>
    <t>Die Mappe ist für bis zu 20 Projekte und 15 Personen gebaut. Abgeschlossene Projekte bleiben stehen, solange ihre Zeiten im Blatt „Zeiten“ stehen, sonst zählt die Auswertung sie als „ohne gültiges Projekt“.</t>
  </si>
  <si>
    <t>Zeiten</t>
  </si>
  <si>
    <t>Eine Zeile je Buchung: Datum, Person und Projekt aus der Liste, Tätigkeit, Stunden als Dezimalzahl. Kunde, Satz und Wert holt das Blatt aus den Stammdaten.</t>
  </si>
  <si>
    <t>Datum</t>
  </si>
  <si>
    <t>Projekt</t>
  </si>
  <si>
    <t>Tätigkeit</t>
  </si>
  <si>
    <t>Stunden</t>
  </si>
  <si>
    <t>Abrechenbar</t>
  </si>
  <si>
    <t>Satz (€)</t>
  </si>
  <si>
    <t>Wert (€)</t>
  </si>
  <si>
    <t>Auswertung</t>
  </si>
  <si>
    <t>Rechnet sich aus den Blättern „Zeiten“ und „Stammdaten“. Eingetragen wird hier nur der Monat, der rechts gesondert ausgewertet wird. Budget-Verbrauch ab 80 % orange, ab 100 % rot.</t>
  </si>
  <si>
    <t>Monat für die rechten Spalten</t>
  </si>
  <si>
    <t>Stunden gesamt</t>
  </si>
  <si>
    <t>davon abrechenbar</t>
  </si>
  <si>
    <t>nicht abrechenbar</t>
  </si>
  <si>
    <t>Budget verbraucht</t>
  </si>
  <si>
    <t>Rest (Std.)</t>
  </si>
  <si>
    <t>Wert gesamt (€)</t>
  </si>
  <si>
    <t>Stunden im Monat</t>
  </si>
  <si>
    <t>Wert im Monat (€)</t>
  </si>
  <si>
    <t>Summe</t>
  </si>
  <si>
    <t>Stunden ohne gültiges Projekt (sollte 0 sein)</t>
  </si>
  <si>
    <t>Anteil abrechenbar</t>
  </si>
  <si>
    <t>Anteil abrechenbar = abrechenbare Stunden geteilt durch alle Stunden der Person. Wert = abrechenbare Stunden mal Stundensatz des Projekts.</t>
  </si>
  <si>
    <t>Stammdaten (Beispiel)</t>
  </si>
  <si>
    <t>P-101</t>
  </si>
  <si>
    <t>Controlling Bauer KG</t>
  </si>
  <si>
    <t>Bauer KG</t>
  </si>
  <si>
    <t>Lena Bauer</t>
  </si>
  <si>
    <t>P-102</t>
  </si>
  <si>
    <t>Kennzahlen-Dashboard Bauer KG</t>
  </si>
  <si>
    <t>Jonas Hoffmann</t>
  </si>
  <si>
    <t>P-103</t>
  </si>
  <si>
    <t>Strategieprojekt Weber GmbH</t>
  </si>
  <si>
    <t>Weber GmbH</t>
  </si>
  <si>
    <t>Sarah Neumann</t>
  </si>
  <si>
    <t>P-104</t>
  </si>
  <si>
    <t>Prozessanalyse Müller AG</t>
  </si>
  <si>
    <t>Müller AG</t>
  </si>
  <si>
    <t>P-900</t>
  </si>
  <si>
    <t>Intern: Akquise und Verwaltung</t>
  </si>
  <si>
    <t>Müller Consulting GmbH</t>
  </si>
  <si>
    <t>Zeiten (Beispiel)</t>
  </si>
  <si>
    <t>Workshop Prozessanalyse</t>
  </si>
  <si>
    <t>Ja</t>
  </si>
  <si>
    <t>Protokoll, Nachbereitung</t>
  </si>
  <si>
    <t>Konzept Controlling</t>
  </si>
  <si>
    <t>Abstimmung Geschäftsführung</t>
  </si>
  <si>
    <t>Teammeeting, Akquise</t>
  </si>
  <si>
    <t>Nein</t>
  </si>
  <si>
    <t>Datenexport Finanzbuchhaltung</t>
  </si>
  <si>
    <t>Workshop Sollprozess</t>
  </si>
  <si>
    <t>Datenmodell und Berichtsvorlage</t>
  </si>
  <si>
    <t>Fehler im Import behoben</t>
  </si>
  <si>
    <t>Schulung Datenschutz</t>
  </si>
  <si>
    <t>Kennzahlen-Entwurf</t>
  </si>
  <si>
    <t>Angebot Weber GmbH</t>
  </si>
  <si>
    <t>Kick-off Strategieprojekt</t>
  </si>
  <si>
    <t>Test mit Echtdaten</t>
  </si>
  <si>
    <t>Interviews Vertrieb</t>
  </si>
  <si>
    <t>Interviews Vertrieb, Protokolle</t>
  </si>
  <si>
    <t>Präsentation Kennzahlen</t>
  </si>
  <si>
    <t>Wissensaustausch, Ablage</t>
  </si>
  <si>
    <t>Auswertung Interviews</t>
  </si>
  <si>
    <t>Schulung Key-User</t>
  </si>
  <si>
    <t>Auswertung, Grafiken</t>
  </si>
  <si>
    <t>Abschlussbericht</t>
  </si>
  <si>
    <t>Unterstützung Monatsabschluss</t>
  </si>
  <si>
    <t>Workshop Zielbild</t>
  </si>
  <si>
    <t>Workshop Zielbild, Co-Moderation</t>
  </si>
  <si>
    <t>Abschlusspräsentation</t>
  </si>
  <si>
    <t>Auswertung (Beispiel)</t>
  </si>
  <si>
    <t>So nutzen Sie die Projektzeiterfassung</t>
  </si>
  <si>
    <t>Eine Mappe für ein Team und einen längeren Zeitraum, etwa ein Jahr. Die drei Blätter „Beispiel …“ zeigen dieselbe Mappe nach einem Monat mit drei Personen und fünf Projekten. Sie können sie löschen, wenn Sie sie nicht mehr brauchen.</t>
  </si>
  <si>
    <t>Einrichten</t>
  </si>
  <si>
    <t>1. Im Blatt „Stammdaten“ je Projekt Nummer, einen eindeutigen Namen, den Kunden, das Budget in Stunden und den Stundensatz eintragen. Interne Projekte bekommen den Satz 0 und kein Budget.</t>
  </si>
  <si>
    <t>2. Rechts die Namen der Mitarbeitenden eintragen.</t>
  </si>
  <si>
    <t>Buchen</t>
  </si>
  <si>
    <t>1. Im Blatt „Zeiten“ je Buchung Datum, Person und Projekt aus der Liste wählen, die Tätigkeit beschreiben und die Stunden als Dezimalzahl eintragen (8,75 = 8 Stunden 45 Minuten).</t>
  </si>
  <si>
    <t>2. Unter „Abrechenbar“ Nein wählen für interne Zeiten, Nacharbeit oder Kulanz. Leer oder Ja zählt als abrechenbar.</t>
  </si>
  <si>
    <t>3. Kunde, Satz und Wert holt das Blatt selbst. Steht in der Spalte Kunde „Projekt fehlt in Stammdaten“, ist der Projektname anders geschrieben als in den Stammdaten.</t>
  </si>
  <si>
    <t>4. Für mehr als 300 Buchungen die letzte Zeile nach unten kopieren. Die Auswertung zählt bis Zeile 1000 mit.</t>
  </si>
  <si>
    <t>Auswerten</t>
  </si>
  <si>
    <t>Je Projekt: Stunden gesamt, abrechenbar, nicht abrechenbar, Budget, Verbrauch in Prozent, Reststunden und Wert (abrechenbare Stunden × Satz). Ab 80 % Verbrauch orange, ab 100 % rot.</t>
  </si>
  <si>
    <t>Je Person: Stunden, abrechenbare Stunden, Anteil abrechenbar und Wert.</t>
  </si>
  <si>
    <t>Oben im Blatt „Auswertung“ einen Monat eintragen (ersten Tag, z. B. 01.11.2026): Die beiden rechten Spalten zeigen dann Stunden und Wert nur für diesen Monat, etwa als Grundlage für die Rechnung.</t>
  </si>
  <si>
    <t>Die Zeile „Stunden ohne gültiges Projekt“ sollte 0 zeigen. Die Zeiten lassen sich über den Filter in der Kopfzeile nach Person, Projekt oder Monat eingrenzen.</t>
  </si>
  <si>
    <t>Gut zu wissen</t>
  </si>
  <si>
    <t>Projektzeit ist nicht dasselbe wie Arbeitszeit. Die gesetzliche Pflicht, Beginn, Ende und Dauer der Arbeitszeit zu erfassen (BAG, 1 ABR 22/21), erfüllt eine reine Projektliste nicht. Dafür gibt es den Stundenzettel und die Arbeitszeiterfassung unter www.teamspace.de/vorlagen/.</t>
  </si>
  <si>
    <t>Der Wert ist eine interne Größe aus Stunden und Satz. Er ersetzt keine Rechnung und berücksichtigt keine Umsatzsteuer, Rabatte oder Festpreise.</t>
  </si>
  <si>
    <t>Mehr Vorlagen und Erklärungen</t>
  </si>
  <si>
    <t>Erklärung und Beispiel zu dieser Vorlage: www.teamspace.de/vorlagen/projektzeiterfassung/</t>
  </si>
  <si>
    <t>Alle kostenlosen Vorlagen: www.teamspace.de/vorlagen/</t>
  </si>
  <si>
    <t>Projektzeiten ohne Tabelle buchen, auswerten und nach Excel exportieren: www.teamspace.de/projektzeiterfassung-software/</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</si>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</sst>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mmmm yyyy"/>
    <numFmt numFmtId="166" formatCode="#,##0.00;[Red]-#,##0.00"/>
    <numFmt numFmtId="167" formatCode="#,##0.00 &quot;€&quot;"/>
  </numFmts>
  <fonts count="12" x14ac:knownFonts="1">
    <font>
      <color theme="1"/>
      <family val="2"/>
      <scheme val="minor"/>
      <sz val="11"/>
      <name val="Calibri"/>
    </font>
    <font>
      <b/>
      <color rgb="FF0B1220"/>
      <sz val="18"/>
      <name val="Calibri"/>
    </font>
    <font>
      <color rgb="FF4B5563"/>
      <sz val="10"/>
      <name val="Calibri"/>
    </font>
    <font>
      <color rgb="FF4B5563"/>
      <sz val="8"/>
      <name val="Calibri"/>
    </font>
    <font>
      <b/>
      <color rgb="FF1B338B"/>
      <sz val="10"/>
      <name val="Calibri"/>
    </font>
    <font>
      <color rgb="FF0B1220"/>
      <sz val="10"/>
      <name val="Calibri"/>
    </font>
    <font>
      <i/>
      <color rgb="FF4B5563"/>
      <sz val="9"/>
      <name val="Calibri"/>
    </font>
    <font>
      <color rgb="FF1F2937"/>
      <sz val="10"/>
      <name val="Calibri"/>
    </font>
    <font>
      <b/>
      <color rgb="FF4B5563"/>
      <sz val="9"/>
      <name val="Calibri"/>
    </font>
    <font>
      <b/>
      <color rgb="FF1C2F6F"/>
      <sz val="10"/>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3" borderId="1" xfId="0" applyFont="1" applyFill="1" applyBorder="1" applyAlignment="1">
      <alignment horizontal="left" vertical="center" wrapText="1"/>
    </xf>
    <xf numFmtId="0" fontId="5" fillId="0" borderId="1" xfId="0" applyFont="1" applyBorder="1" applyAlignment="1">
      <alignment vertical="center"/>
    </xf>
    <xf numFmtId="4" fontId="5" fillId="0" borderId="1" xfId="0" applyNumberFormat="1" applyFont="1" applyBorder="1" applyAlignment="1">
      <alignment vertical="center"/>
    </xf>
    <xf numFmtId="0" fontId="6" fillId="0" borderId="0" xfId="0" applyFont="1" applyAlignment="1">
      <alignment vertical="top" wrapText="1"/>
    </xf>
    <xf numFmtId="164" fontId="5" fillId="0" borderId="1" xfId="0" applyNumberFormat="1" applyFont="1" applyBorder="1" applyAlignment="1">
      <alignment vertical="center"/>
    </xf>
    <xf numFmtId="0" fontId="5" fillId="0" borderId="1" xfId="0" applyFont="1" applyBorder="1" applyAlignment="1">
      <alignment horizontal="center" vertical="center"/>
    </xf>
    <xf numFmtId="0" fontId="7" fillId="2" borderId="1" xfId="0" applyFont="1" applyFill="1" applyBorder="1" applyAlignment="1">
      <alignment vertical="center"/>
    </xf>
    <xf numFmtId="4" fontId="7" fillId="2" borderId="1" xfId="0" applyNumberFormat="1" applyFont="1" applyFill="1" applyBorder="1" applyAlignment="1">
      <alignment vertical="center"/>
    </xf>
    <xf numFmtId="0" fontId="8" fillId="0" borderId="0" xfId="0" applyFont="1" applyAlignment="1">
      <alignment vertical="center"/>
    </xf>
    <xf numFmtId="165" fontId="5" fillId="0" borderId="1" xfId="0" applyNumberFormat="1" applyFont="1" applyBorder="1" applyAlignment="1">
      <alignment vertical="center"/>
    </xf>
    <xf numFmtId="9" fontId="7" fillId="2" borderId="1" xfId="0" applyNumberFormat="1" applyFont="1" applyFill="1" applyBorder="1" applyAlignment="1">
      <alignment vertical="center"/>
    </xf>
    <xf numFmtId="166" fontId="7" fillId="2" borderId="1" xfId="0" applyNumberFormat="1" applyFont="1" applyFill="1" applyBorder="1" applyAlignment="1">
      <alignment vertical="center"/>
    </xf>
    <xf numFmtId="167" fontId="7" fillId="2" borderId="1" xfId="0" applyNumberFormat="1" applyFont="1" applyFill="1" applyBorder="1" applyAlignment="1">
      <alignment vertical="center"/>
    </xf>
    <xf numFmtId="0" fontId="9" fillId="3" borderId="1" xfId="0" applyFont="1" applyFill="1" applyBorder="1" applyAlignment="1">
      <alignment vertical="center"/>
    </xf>
    <xf numFmtId="4" fontId="9" fillId="3" borderId="1" xfId="0" applyNumberFormat="1" applyFont="1" applyFill="1" applyBorder="1" applyAlignment="1">
      <alignment vertical="center"/>
    </xf>
    <xf numFmtId="167" fontId="9" fillId="3" borderId="1" xfId="0" applyNumberFormat="1" applyFont="1" applyFill="1" applyBorder="1" applyAlignment="1">
      <alignment vertical="center"/>
    </xf>
    <xf numFmtId="0" fontId="6" fillId="2" borderId="1" xfId="0" applyFont="1" applyFill="1" applyBorder="1" applyAlignment="1">
      <alignment vertical="center"/>
    </xf>
    <xf numFmtId="9" fontId="9" fillId="3" borderId="1" xfId="0" applyNumberFormat="1" applyFont="1" applyFill="1" applyBorder="1" applyAlignment="1">
      <alignment vertical="center"/>
    </xf>
    <xf numFmtId="0" fontId="6" fillId="0" borderId="0" xfId="0" applyFont="1" applyAlignment="1">
      <alignment vertical="top"/>
    </xf>
    <xf numFmtId="0" fontId="1" fillId="0" borderId="0" xfId="0" applyFont="1"/>
    <xf numFmtId="0" fontId="7" fillId="0" borderId="0" xfId="0" applyFont="1" applyAlignment="1">
      <alignment vertical="top" wrapText="1"/>
    </xf>
    <xf numFmtId="0" fontId="10" fillId="0" borderId="0" xfId="0" applyFont="1"/>
    <xf numFmtId="0" fontId="11" fillId="0" borderId="0" xfId="0" applyFont="1"/>
  </cellXfs>
  <cellStyles count="1">
    <cellStyle name="Normal" xfId="0" builtinId="0"/>
  </cellStyles>
  <dxfs count="8">
    <dxf>
      <font>
        <i/>
        <color rgb="FF4B5563"/>
      </font>
    </dxf>
    <dxf>
      <font>
        <b/>
        <color rgb="FFB35400"/>
      </font>
      <fill>
        <patternFill patternType="solid">
          <bgColor rgb="FFFFE6C2"/>
        </patternFill>
      </fill>
    </dxf>
    <dxf>
      <font>
        <b/>
        <color rgb="FFB42318"/>
      </font>
      <fill>
        <patternFill patternType="solid">
          <bgColor rgb="FFFDE2E1"/>
        </patternFill>
      </fill>
    </dxf>
    <dxf>
      <font>
        <b/>
        <color rgb="FFB35400"/>
      </font>
      <fill>
        <patternFill patternType="solid">
          <bgColor rgb="FFFFE6C2"/>
        </patternFill>
      </fill>
    </dxf>
    <dxf>
      <font>
        <i/>
        <color rgb="FF4B5563"/>
      </font>
    </dxf>
    <dxf>
      <font>
        <b/>
        <color rgb="FFB35400"/>
      </font>
      <fill>
        <patternFill patternType="solid">
          <bgColor rgb="FFFFE6C2"/>
        </patternFill>
      </fill>
    </dxf>
    <dxf>
      <font>
        <b/>
        <color rgb="FFB42318"/>
      </font>
      <fill>
        <patternFill patternType="solid">
          <bgColor rgb="FFFDE2E1"/>
        </patternFill>
      </fill>
    </dxf>
    <dxf>
      <font>
        <b/>
        <color rgb="FFB35400"/>
      </font>
      <fill>
        <patternFill patternType="solid">
          <bgColor rgb="FFFFE6C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hyperlink" Target="https://www.teamspace.de/vorlagen/projektzeiterfassung/"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projektzeiterfassung-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G28"/>
  <sheetViews>
    <sheetView workbookViewId="0" showGridLines="0">
      <pane ySplit="5" topLeftCell="A6" activePane="bottomLeft" state="frozen"/>
      <selection pane="bottomLeft"/>
    </sheetView>
  </sheetViews>
  <sheetFormatPr defaultRowHeight="18" outlineLevelRow="0" outlineLevelCol="0" x14ac:dyDescent="55" customHeight="1"/>
  <cols>
    <col min="2" max="2" width="32" customWidth="1"/>
    <col min="3" max="3" width="24" customWidth="1"/>
    <col min="4" max="4" width="12" customWidth="1"/>
    <col min="5" max="5" width="13" customWidth="1"/>
    <col min="6" max="6" width="3" customWidth="1"/>
    <col min="7" max="7" width="24" customWidth="1"/>
  </cols>
  <sheetData>
    <row r="1" ht="30" customHeight="1" spans="1:7" x14ac:dyDescent="0.25">
      <c r="A1" s="1" t="s">
        <v>0</v>
      </c>
      <c r="B1" s="1"/>
      <c r="C1" s="1"/>
      <c r="D1" s="1"/>
      <c r="E1" s="1"/>
      <c r="F1" s="1"/>
      <c r="G1" s="1"/>
    </row>
    <row r="2" ht="30" customHeight="1" spans="1:7" x14ac:dyDescent="0.25">
      <c r="A2" s="2" t="s">
        <v>1</v>
      </c>
      <c r="B2" s="2"/>
      <c r="C2" s="2"/>
      <c r="D2" s="2"/>
      <c r="E2" s="2"/>
      <c r="F2" s="2"/>
      <c r="G2" s="2"/>
    </row>
    <row r="3" ht="16" customHeight="1" spans="1:4" x14ac:dyDescent="0.25">
      <c r="A3" s="3" t="s">
        <v>2</v>
      </c>
      <c r="B3" s="3"/>
      <c r="C3" s="4" t="s">
        <v>3</v>
      </c>
      <c r="D3" s="4"/>
    </row>
    <row r="5" ht="30" customHeight="1" spans="1:7" x14ac:dyDescent="0.25">
      <c r="A5" s="5" t="s">
        <v>4</v>
      </c>
      <c r="B5" s="5" t="s">
        <v>5</v>
      </c>
      <c r="C5" s="5" t="s">
        <v>6</v>
      </c>
      <c r="D5" s="5" t="s">
        <v>7</v>
      </c>
      <c r="E5" s="5" t="s">
        <v>8</v>
      </c>
      <c r="G5" s="5" t="s">
        <v>9</v>
      </c>
    </row>
    <row r="6" ht="18" customHeight="1" spans="1:7" x14ac:dyDescent="0.25">
      <c r="A6" s="6"/>
      <c r="B6" s="6"/>
      <c r="C6" s="6"/>
      <c r="D6" s="7"/>
      <c r="E6" s="7"/>
      <c r="G6" s="6"/>
    </row>
    <row r="7" ht="18" customHeight="1" spans="1:7" x14ac:dyDescent="0.25">
      <c r="A7" s="6"/>
      <c r="B7" s="6"/>
      <c r="C7" s="6"/>
      <c r="D7" s="7"/>
      <c r="E7" s="7"/>
      <c r="G7" s="6"/>
    </row>
    <row r="8" ht="18" customHeight="1" spans="1:7" x14ac:dyDescent="0.25">
      <c r="A8" s="6"/>
      <c r="B8" s="6"/>
      <c r="C8" s="6"/>
      <c r="D8" s="7"/>
      <c r="E8" s="7"/>
      <c r="G8" s="6"/>
    </row>
    <row r="9" ht="18" customHeight="1" spans="1:7" x14ac:dyDescent="0.25">
      <c r="A9" s="6"/>
      <c r="B9" s="6"/>
      <c r="C9" s="6"/>
      <c r="D9" s="7"/>
      <c r="E9" s="7"/>
      <c r="G9" s="6"/>
    </row>
    <row r="10" ht="18" customHeight="1" spans="1:7" x14ac:dyDescent="0.25">
      <c r="A10" s="6"/>
      <c r="B10" s="6"/>
      <c r="C10" s="6"/>
      <c r="D10" s="7"/>
      <c r="E10" s="7"/>
      <c r="G10" s="6"/>
    </row>
    <row r="11" ht="18" customHeight="1" spans="1:7" x14ac:dyDescent="0.25">
      <c r="A11" s="6"/>
      <c r="B11" s="6"/>
      <c r="C11" s="6"/>
      <c r="D11" s="7"/>
      <c r="E11" s="7"/>
      <c r="G11" s="6"/>
    </row>
    <row r="12" ht="18" customHeight="1" spans="1:7" x14ac:dyDescent="0.25">
      <c r="A12" s="6"/>
      <c r="B12" s="6"/>
      <c r="C12" s="6"/>
      <c r="D12" s="7"/>
      <c r="E12" s="7"/>
      <c r="G12" s="6"/>
    </row>
    <row r="13" ht="18" customHeight="1" spans="1:7" x14ac:dyDescent="0.25">
      <c r="A13" s="6"/>
      <c r="B13" s="6"/>
      <c r="C13" s="6"/>
      <c r="D13" s="7"/>
      <c r="E13" s="7"/>
      <c r="G13" s="6"/>
    </row>
    <row r="14" ht="18" customHeight="1" spans="1:7" x14ac:dyDescent="0.25">
      <c r="A14" s="6"/>
      <c r="B14" s="6"/>
      <c r="C14" s="6"/>
      <c r="D14" s="7"/>
      <c r="E14" s="7"/>
      <c r="G14" s="6"/>
    </row>
    <row r="15" ht="18" customHeight="1" spans="1:7" x14ac:dyDescent="0.25">
      <c r="A15" s="6"/>
      <c r="B15" s="6"/>
      <c r="C15" s="6"/>
      <c r="D15" s="7"/>
      <c r="E15" s="7"/>
      <c r="G15" s="6"/>
    </row>
    <row r="16" ht="18" customHeight="1" spans="1:7" x14ac:dyDescent="0.25">
      <c r="A16" s="6"/>
      <c r="B16" s="6"/>
      <c r="C16" s="6"/>
      <c r="D16" s="7"/>
      <c r="E16" s="7"/>
      <c r="G16" s="6"/>
    </row>
    <row r="17" ht="18" customHeight="1" spans="1:7" x14ac:dyDescent="0.25">
      <c r="A17" s="6"/>
      <c r="B17" s="6"/>
      <c r="C17" s="6"/>
      <c r="D17" s="7"/>
      <c r="E17" s="7"/>
      <c r="G17" s="6"/>
    </row>
    <row r="18" ht="18" customHeight="1" spans="1:7" x14ac:dyDescent="0.25">
      <c r="A18" s="6"/>
      <c r="B18" s="6"/>
      <c r="C18" s="6"/>
      <c r="D18" s="7"/>
      <c r="E18" s="7"/>
      <c r="G18" s="6"/>
    </row>
    <row r="19" ht="18" customHeight="1" spans="1:7" x14ac:dyDescent="0.25">
      <c r="A19" s="6"/>
      <c r="B19" s="6"/>
      <c r="C19" s="6"/>
      <c r="D19" s="7"/>
      <c r="E19" s="7"/>
      <c r="G19" s="6"/>
    </row>
    <row r="20" ht="18" customHeight="1" spans="1:7" x14ac:dyDescent="0.25">
      <c r="A20" s="6"/>
      <c r="B20" s="6"/>
      <c r="C20" s="6"/>
      <c r="D20" s="7"/>
      <c r="E20" s="7"/>
      <c r="G20" s="6"/>
    </row>
    <row r="21" ht="18" customHeight="1" spans="1:5" x14ac:dyDescent="0.25">
      <c r="A21" s="6"/>
      <c r="B21" s="6"/>
      <c r="C21" s="6"/>
      <c r="D21" s="7"/>
      <c r="E21" s="7"/>
    </row>
    <row r="22" ht="18" customHeight="1" spans="1:5" x14ac:dyDescent="0.25">
      <c r="A22" s="6"/>
      <c r="B22" s="6"/>
      <c r="C22" s="6"/>
      <c r="D22" s="7"/>
      <c r="E22" s="7"/>
    </row>
    <row r="23" ht="18" customHeight="1" spans="1:5" x14ac:dyDescent="0.25">
      <c r="A23" s="6"/>
      <c r="B23" s="6"/>
      <c r="C23" s="6"/>
      <c r="D23" s="7"/>
      <c r="E23" s="7"/>
    </row>
    <row r="24" ht="18" customHeight="1" spans="1:5" x14ac:dyDescent="0.25">
      <c r="A24" s="6"/>
      <c r="B24" s="6"/>
      <c r="C24" s="6"/>
      <c r="D24" s="7"/>
      <c r="E24" s="7"/>
    </row>
    <row r="25" ht="18" customHeight="1" spans="1:5" x14ac:dyDescent="0.25">
      <c r="A25" s="6"/>
      <c r="B25" s="6"/>
      <c r="C25" s="6"/>
      <c r="D25" s="7"/>
      <c r="E25" s="7"/>
    </row>
    <row r="27" spans="1:7" x14ac:dyDescent="0.25">
      <c r="A27" s="8" t="s">
        <v>10</v>
      </c>
      <c r="B27" s="8"/>
      <c r="C27" s="8"/>
      <c r="D27" s="8"/>
      <c r="E27" s="8"/>
      <c r="F27" s="8"/>
      <c r="G27" s="8"/>
    </row>
    <row r="28" spans="1:7" x14ac:dyDescent="0.25">
      <c r="A28" s="8"/>
      <c r="B28" s="8"/>
      <c r="C28" s="8"/>
      <c r="D28" s="8"/>
      <c r="E28" s="8"/>
      <c r="F28" s="8"/>
      <c r="G28" s="8"/>
    </row>
  </sheetData>
  <mergeCells count="5">
    <mergeCell ref="A1:G1"/>
    <mergeCell ref="A2:G2"/>
    <mergeCell ref="A3:B3"/>
    <mergeCell ref="C3:D3"/>
    <mergeCell ref="A27:G28"/>
  </mergeCell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I305"/>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11" customWidth="1"/>
    <col min="2" max="2" width="18" customWidth="1"/>
    <col min="3" max="3" width="30" customWidth="1"/>
    <col min="4" max="4" width="36" customWidth="1"/>
    <col min="6" max="6" width="12" customWidth="1"/>
    <col min="7" max="7" width="22" customWidth="1"/>
    <col min="8" max="8" width="10" customWidth="1"/>
    <col min="9" max="9" width="12" customWidth="1"/>
  </cols>
  <sheetData>
    <row r="1" ht="30" customHeight="1" spans="1:9" x14ac:dyDescent="0.25">
      <c r="A1" s="1" t="s">
        <v>11</v>
      </c>
      <c r="B1" s="1"/>
      <c r="C1" s="1"/>
      <c r="D1" s="1"/>
      <c r="E1" s="1"/>
      <c r="F1" s="1"/>
      <c r="G1" s="1"/>
      <c r="H1" s="1"/>
      <c r="I1" s="1"/>
    </row>
    <row r="2" ht="30" customHeight="1" spans="1:9" x14ac:dyDescent="0.25">
      <c r="A2" s="2" t="s">
        <v>12</v>
      </c>
      <c r="B2" s="2"/>
      <c r="C2" s="2"/>
      <c r="D2" s="2"/>
      <c r="E2" s="2"/>
      <c r="F2" s="2"/>
      <c r="G2" s="2"/>
      <c r="H2" s="2"/>
      <c r="I2" s="2"/>
    </row>
    <row r="3" ht="16" customHeight="1" spans="1:4" x14ac:dyDescent="0.25">
      <c r="A3" s="3" t="s">
        <v>2</v>
      </c>
      <c r="B3" s="3"/>
      <c r="C3" s="4" t="s">
        <v>3</v>
      </c>
      <c r="D3" s="4"/>
    </row>
    <row r="5" ht="30" customHeight="1" spans="1:9" x14ac:dyDescent="0.25">
      <c r="A5" s="5" t="s">
        <v>13</v>
      </c>
      <c r="B5" s="5" t="s">
        <v>9</v>
      </c>
      <c r="C5" s="5" t="s">
        <v>14</v>
      </c>
      <c r="D5" s="5" t="s">
        <v>15</v>
      </c>
      <c r="E5" s="5" t="s">
        <v>16</v>
      </c>
      <c r="F5" s="5" t="s">
        <v>17</v>
      </c>
      <c r="G5" s="5" t="s">
        <v>6</v>
      </c>
      <c r="H5" s="5" t="s">
        <v>18</v>
      </c>
      <c r="I5" s="5" t="s">
        <v>19</v>
      </c>
    </row>
    <row r="6" ht="17" customHeight="1" spans="1:9" x14ac:dyDescent="0.25">
      <c r="A6" s="9"/>
      <c r="B6" s="6"/>
      <c r="C6" s="6"/>
      <c r="D6" s="6"/>
      <c r="E6" s="7"/>
      <c r="F6" s="10"/>
      <c r="G6" s="11">
        <f>IF(C6="","",IFERROR(INDEX('Stammdaten'!$C$6:$C$25,MATCH(C6,'Stammdaten'!$B$6:$B$25,0))&amp;"","Projekt fehlt in Stammdaten"))</f>
      </c>
      <c r="H6" s="12">
        <f>IF(C6="","",IFERROR(INDEX('Stammdaten'!$E$6:$E$25,MATCH(C6,'Stammdaten'!$B$6:$B$25,0)),""))</f>
      </c>
      <c r="I6" s="12">
        <f>IF(N(E6)=0,"",IF(F6="Nein",0,ROUND(E6*N(H6),2)))</f>
      </c>
    </row>
    <row r="7" ht="17" customHeight="1" spans="1:9" x14ac:dyDescent="0.25">
      <c r="A7" s="9"/>
      <c r="B7" s="6"/>
      <c r="C7" s="6"/>
      <c r="D7" s="6"/>
      <c r="E7" s="7"/>
      <c r="F7" s="10"/>
      <c r="G7" s="11">
        <f>IF(C7="","",IFERROR(INDEX('Stammdaten'!$C$6:$C$25,MATCH(C7,'Stammdaten'!$B$6:$B$25,0))&amp;"","Projekt fehlt in Stammdaten"))</f>
      </c>
      <c r="H7" s="12">
        <f>IF(C7="","",IFERROR(INDEX('Stammdaten'!$E$6:$E$25,MATCH(C7,'Stammdaten'!$B$6:$B$25,0)),""))</f>
      </c>
      <c r="I7" s="12">
        <f>IF(N(E7)=0,"",IF(F7="Nein",0,ROUND(E7*N(H7),2)))</f>
      </c>
    </row>
    <row r="8" ht="17" customHeight="1" spans="1:9" x14ac:dyDescent="0.25">
      <c r="A8" s="9"/>
      <c r="B8" s="6"/>
      <c r="C8" s="6"/>
      <c r="D8" s="6"/>
      <c r="E8" s="7"/>
      <c r="F8" s="10"/>
      <c r="G8" s="11">
        <f>IF(C8="","",IFERROR(INDEX('Stammdaten'!$C$6:$C$25,MATCH(C8,'Stammdaten'!$B$6:$B$25,0))&amp;"","Projekt fehlt in Stammdaten"))</f>
      </c>
      <c r="H8" s="12">
        <f>IF(C8="","",IFERROR(INDEX('Stammdaten'!$E$6:$E$25,MATCH(C8,'Stammdaten'!$B$6:$B$25,0)),""))</f>
      </c>
      <c r="I8" s="12">
        <f>IF(N(E8)=0,"",IF(F8="Nein",0,ROUND(E8*N(H8),2)))</f>
      </c>
    </row>
    <row r="9" ht="17" customHeight="1" spans="1:9" x14ac:dyDescent="0.25">
      <c r="A9" s="9"/>
      <c r="B9" s="6"/>
      <c r="C9" s="6"/>
      <c r="D9" s="6"/>
      <c r="E9" s="7"/>
      <c r="F9" s="10"/>
      <c r="G9" s="11">
        <f>IF(C9="","",IFERROR(INDEX('Stammdaten'!$C$6:$C$25,MATCH(C9,'Stammdaten'!$B$6:$B$25,0))&amp;"","Projekt fehlt in Stammdaten"))</f>
      </c>
      <c r="H9" s="12">
        <f>IF(C9="","",IFERROR(INDEX('Stammdaten'!$E$6:$E$25,MATCH(C9,'Stammdaten'!$B$6:$B$25,0)),""))</f>
      </c>
      <c r="I9" s="12">
        <f>IF(N(E9)=0,"",IF(F9="Nein",0,ROUND(E9*N(H9),2)))</f>
      </c>
    </row>
    <row r="10" ht="17" customHeight="1" spans="1:9" x14ac:dyDescent="0.25">
      <c r="A10" s="9"/>
      <c r="B10" s="6"/>
      <c r="C10" s="6"/>
      <c r="D10" s="6"/>
      <c r="E10" s="7"/>
      <c r="F10" s="10"/>
      <c r="G10" s="11">
        <f>IF(C10="","",IFERROR(INDEX('Stammdaten'!$C$6:$C$25,MATCH(C10,'Stammdaten'!$B$6:$B$25,0))&amp;"","Projekt fehlt in Stammdaten"))</f>
      </c>
      <c r="H10" s="12">
        <f>IF(C10="","",IFERROR(INDEX('Stammdaten'!$E$6:$E$25,MATCH(C10,'Stammdaten'!$B$6:$B$25,0)),""))</f>
      </c>
      <c r="I10" s="12">
        <f>IF(N(E10)=0,"",IF(F10="Nein",0,ROUND(E10*N(H10),2)))</f>
      </c>
    </row>
    <row r="11" ht="17" customHeight="1" spans="1:9" x14ac:dyDescent="0.25">
      <c r="A11" s="9"/>
      <c r="B11" s="6"/>
      <c r="C11" s="6"/>
      <c r="D11" s="6"/>
      <c r="E11" s="7"/>
      <c r="F11" s="10"/>
      <c r="G11" s="11">
        <f>IF(C11="","",IFERROR(INDEX('Stammdaten'!$C$6:$C$25,MATCH(C11,'Stammdaten'!$B$6:$B$25,0))&amp;"","Projekt fehlt in Stammdaten"))</f>
      </c>
      <c r="H11" s="12">
        <f>IF(C11="","",IFERROR(INDEX('Stammdaten'!$E$6:$E$25,MATCH(C11,'Stammdaten'!$B$6:$B$25,0)),""))</f>
      </c>
      <c r="I11" s="12">
        <f>IF(N(E11)=0,"",IF(F11="Nein",0,ROUND(E11*N(H11),2)))</f>
      </c>
    </row>
    <row r="12" ht="17" customHeight="1" spans="1:9" x14ac:dyDescent="0.25">
      <c r="A12" s="9"/>
      <c r="B12" s="6"/>
      <c r="C12" s="6"/>
      <c r="D12" s="6"/>
      <c r="E12" s="7"/>
      <c r="F12" s="10"/>
      <c r="G12" s="11">
        <f>IF(C12="","",IFERROR(INDEX('Stammdaten'!$C$6:$C$25,MATCH(C12,'Stammdaten'!$B$6:$B$25,0))&amp;"","Projekt fehlt in Stammdaten"))</f>
      </c>
      <c r="H12" s="12">
        <f>IF(C12="","",IFERROR(INDEX('Stammdaten'!$E$6:$E$25,MATCH(C12,'Stammdaten'!$B$6:$B$25,0)),""))</f>
      </c>
      <c r="I12" s="12">
        <f>IF(N(E12)=0,"",IF(F12="Nein",0,ROUND(E12*N(H12),2)))</f>
      </c>
    </row>
    <row r="13" ht="17" customHeight="1" spans="1:9" x14ac:dyDescent="0.25">
      <c r="A13" s="9"/>
      <c r="B13" s="6"/>
      <c r="C13" s="6"/>
      <c r="D13" s="6"/>
      <c r="E13" s="7"/>
      <c r="F13" s="10"/>
      <c r="G13" s="11">
        <f>IF(C13="","",IFERROR(INDEX('Stammdaten'!$C$6:$C$25,MATCH(C13,'Stammdaten'!$B$6:$B$25,0))&amp;"","Projekt fehlt in Stammdaten"))</f>
      </c>
      <c r="H13" s="12">
        <f>IF(C13="","",IFERROR(INDEX('Stammdaten'!$E$6:$E$25,MATCH(C13,'Stammdaten'!$B$6:$B$25,0)),""))</f>
      </c>
      <c r="I13" s="12">
        <f>IF(N(E13)=0,"",IF(F13="Nein",0,ROUND(E13*N(H13),2)))</f>
      </c>
    </row>
    <row r="14" ht="17" customHeight="1" spans="1:9" x14ac:dyDescent="0.25">
      <c r="A14" s="9"/>
      <c r="B14" s="6"/>
      <c r="C14" s="6"/>
      <c r="D14" s="6"/>
      <c r="E14" s="7"/>
      <c r="F14" s="10"/>
      <c r="G14" s="11">
        <f>IF(C14="","",IFERROR(INDEX('Stammdaten'!$C$6:$C$25,MATCH(C14,'Stammdaten'!$B$6:$B$25,0))&amp;"","Projekt fehlt in Stammdaten"))</f>
      </c>
      <c r="H14" s="12">
        <f>IF(C14="","",IFERROR(INDEX('Stammdaten'!$E$6:$E$25,MATCH(C14,'Stammdaten'!$B$6:$B$25,0)),""))</f>
      </c>
      <c r="I14" s="12">
        <f>IF(N(E14)=0,"",IF(F14="Nein",0,ROUND(E14*N(H14),2)))</f>
      </c>
    </row>
    <row r="15" ht="17" customHeight="1" spans="1:9" x14ac:dyDescent="0.25">
      <c r="A15" s="9"/>
      <c r="B15" s="6"/>
      <c r="C15" s="6"/>
      <c r="D15" s="6"/>
      <c r="E15" s="7"/>
      <c r="F15" s="10"/>
      <c r="G15" s="11">
        <f>IF(C15="","",IFERROR(INDEX('Stammdaten'!$C$6:$C$25,MATCH(C15,'Stammdaten'!$B$6:$B$25,0))&amp;"","Projekt fehlt in Stammdaten"))</f>
      </c>
      <c r="H15" s="12">
        <f>IF(C15="","",IFERROR(INDEX('Stammdaten'!$E$6:$E$25,MATCH(C15,'Stammdaten'!$B$6:$B$25,0)),""))</f>
      </c>
      <c r="I15" s="12">
        <f>IF(N(E15)=0,"",IF(F15="Nein",0,ROUND(E15*N(H15),2)))</f>
      </c>
    </row>
    <row r="16" ht="17" customHeight="1" spans="1:9" x14ac:dyDescent="0.25">
      <c r="A16" s="9"/>
      <c r="B16" s="6"/>
      <c r="C16" s="6"/>
      <c r="D16" s="6"/>
      <c r="E16" s="7"/>
      <c r="F16" s="10"/>
      <c r="G16" s="11">
        <f>IF(C16="","",IFERROR(INDEX('Stammdaten'!$C$6:$C$25,MATCH(C16,'Stammdaten'!$B$6:$B$25,0))&amp;"","Projekt fehlt in Stammdaten"))</f>
      </c>
      <c r="H16" s="12">
        <f>IF(C16="","",IFERROR(INDEX('Stammdaten'!$E$6:$E$25,MATCH(C16,'Stammdaten'!$B$6:$B$25,0)),""))</f>
      </c>
      <c r="I16" s="12">
        <f>IF(N(E16)=0,"",IF(F16="Nein",0,ROUND(E16*N(H16),2)))</f>
      </c>
    </row>
    <row r="17" ht="17" customHeight="1" spans="1:9" x14ac:dyDescent="0.25">
      <c r="A17" s="9"/>
      <c r="B17" s="6"/>
      <c r="C17" s="6"/>
      <c r="D17" s="6"/>
      <c r="E17" s="7"/>
      <c r="F17" s="10"/>
      <c r="G17" s="11">
        <f>IF(C17="","",IFERROR(INDEX('Stammdaten'!$C$6:$C$25,MATCH(C17,'Stammdaten'!$B$6:$B$25,0))&amp;"","Projekt fehlt in Stammdaten"))</f>
      </c>
      <c r="H17" s="12">
        <f>IF(C17="","",IFERROR(INDEX('Stammdaten'!$E$6:$E$25,MATCH(C17,'Stammdaten'!$B$6:$B$25,0)),""))</f>
      </c>
      <c r="I17" s="12">
        <f>IF(N(E17)=0,"",IF(F17="Nein",0,ROUND(E17*N(H17),2)))</f>
      </c>
    </row>
    <row r="18" ht="17" customHeight="1" spans="1:9" x14ac:dyDescent="0.25">
      <c r="A18" s="9"/>
      <c r="B18" s="6"/>
      <c r="C18" s="6"/>
      <c r="D18" s="6"/>
      <c r="E18" s="7"/>
      <c r="F18" s="10"/>
      <c r="G18" s="11">
        <f>IF(C18="","",IFERROR(INDEX('Stammdaten'!$C$6:$C$25,MATCH(C18,'Stammdaten'!$B$6:$B$25,0))&amp;"","Projekt fehlt in Stammdaten"))</f>
      </c>
      <c r="H18" s="12">
        <f>IF(C18="","",IFERROR(INDEX('Stammdaten'!$E$6:$E$25,MATCH(C18,'Stammdaten'!$B$6:$B$25,0)),""))</f>
      </c>
      <c r="I18" s="12">
        <f>IF(N(E18)=0,"",IF(F18="Nein",0,ROUND(E18*N(H18),2)))</f>
      </c>
    </row>
    <row r="19" ht="17" customHeight="1" spans="1:9" x14ac:dyDescent="0.25">
      <c r="A19" s="9"/>
      <c r="B19" s="6"/>
      <c r="C19" s="6"/>
      <c r="D19" s="6"/>
      <c r="E19" s="7"/>
      <c r="F19" s="10"/>
      <c r="G19" s="11">
        <f>IF(C19="","",IFERROR(INDEX('Stammdaten'!$C$6:$C$25,MATCH(C19,'Stammdaten'!$B$6:$B$25,0))&amp;"","Projekt fehlt in Stammdaten"))</f>
      </c>
      <c r="H19" s="12">
        <f>IF(C19="","",IFERROR(INDEX('Stammdaten'!$E$6:$E$25,MATCH(C19,'Stammdaten'!$B$6:$B$25,0)),""))</f>
      </c>
      <c r="I19" s="12">
        <f>IF(N(E19)=0,"",IF(F19="Nein",0,ROUND(E19*N(H19),2)))</f>
      </c>
    </row>
    <row r="20" ht="17" customHeight="1" spans="1:9" x14ac:dyDescent="0.25">
      <c r="A20" s="9"/>
      <c r="B20" s="6"/>
      <c r="C20" s="6"/>
      <c r="D20" s="6"/>
      <c r="E20" s="7"/>
      <c r="F20" s="10"/>
      <c r="G20" s="11">
        <f>IF(C20="","",IFERROR(INDEX('Stammdaten'!$C$6:$C$25,MATCH(C20,'Stammdaten'!$B$6:$B$25,0))&amp;"","Projekt fehlt in Stammdaten"))</f>
      </c>
      <c r="H20" s="12">
        <f>IF(C20="","",IFERROR(INDEX('Stammdaten'!$E$6:$E$25,MATCH(C20,'Stammdaten'!$B$6:$B$25,0)),""))</f>
      </c>
      <c r="I20" s="12">
        <f>IF(N(E20)=0,"",IF(F20="Nein",0,ROUND(E20*N(H20),2)))</f>
      </c>
    </row>
    <row r="21" ht="17" customHeight="1" spans="1:9" x14ac:dyDescent="0.25">
      <c r="A21" s="9"/>
      <c r="B21" s="6"/>
      <c r="C21" s="6"/>
      <c r="D21" s="6"/>
      <c r="E21" s="7"/>
      <c r="F21" s="10"/>
      <c r="G21" s="11">
        <f>IF(C21="","",IFERROR(INDEX('Stammdaten'!$C$6:$C$25,MATCH(C21,'Stammdaten'!$B$6:$B$25,0))&amp;"","Projekt fehlt in Stammdaten"))</f>
      </c>
      <c r="H21" s="12">
        <f>IF(C21="","",IFERROR(INDEX('Stammdaten'!$E$6:$E$25,MATCH(C21,'Stammdaten'!$B$6:$B$25,0)),""))</f>
      </c>
      <c r="I21" s="12">
        <f>IF(N(E21)=0,"",IF(F21="Nein",0,ROUND(E21*N(H21),2)))</f>
      </c>
    </row>
    <row r="22" ht="17" customHeight="1" spans="1:9" x14ac:dyDescent="0.25">
      <c r="A22" s="9"/>
      <c r="B22" s="6"/>
      <c r="C22" s="6"/>
      <c r="D22" s="6"/>
      <c r="E22" s="7"/>
      <c r="F22" s="10"/>
      <c r="G22" s="11">
        <f>IF(C22="","",IFERROR(INDEX('Stammdaten'!$C$6:$C$25,MATCH(C22,'Stammdaten'!$B$6:$B$25,0))&amp;"","Projekt fehlt in Stammdaten"))</f>
      </c>
      <c r="H22" s="12">
        <f>IF(C22="","",IFERROR(INDEX('Stammdaten'!$E$6:$E$25,MATCH(C22,'Stammdaten'!$B$6:$B$25,0)),""))</f>
      </c>
      <c r="I22" s="12">
        <f>IF(N(E22)=0,"",IF(F22="Nein",0,ROUND(E22*N(H22),2)))</f>
      </c>
    </row>
    <row r="23" ht="17" customHeight="1" spans="1:9" x14ac:dyDescent="0.25">
      <c r="A23" s="9"/>
      <c r="B23" s="6"/>
      <c r="C23" s="6"/>
      <c r="D23" s="6"/>
      <c r="E23" s="7"/>
      <c r="F23" s="10"/>
      <c r="G23" s="11">
        <f>IF(C23="","",IFERROR(INDEX('Stammdaten'!$C$6:$C$25,MATCH(C23,'Stammdaten'!$B$6:$B$25,0))&amp;"","Projekt fehlt in Stammdaten"))</f>
      </c>
      <c r="H23" s="12">
        <f>IF(C23="","",IFERROR(INDEX('Stammdaten'!$E$6:$E$25,MATCH(C23,'Stammdaten'!$B$6:$B$25,0)),""))</f>
      </c>
      <c r="I23" s="12">
        <f>IF(N(E23)=0,"",IF(F23="Nein",0,ROUND(E23*N(H23),2)))</f>
      </c>
    </row>
    <row r="24" ht="17" customHeight="1" spans="1:9" x14ac:dyDescent="0.25">
      <c r="A24" s="9"/>
      <c r="B24" s="6"/>
      <c r="C24" s="6"/>
      <c r="D24" s="6"/>
      <c r="E24" s="7"/>
      <c r="F24" s="10"/>
      <c r="G24" s="11">
        <f>IF(C24="","",IFERROR(INDEX('Stammdaten'!$C$6:$C$25,MATCH(C24,'Stammdaten'!$B$6:$B$25,0))&amp;"","Projekt fehlt in Stammdaten"))</f>
      </c>
      <c r="H24" s="12">
        <f>IF(C24="","",IFERROR(INDEX('Stammdaten'!$E$6:$E$25,MATCH(C24,'Stammdaten'!$B$6:$B$25,0)),""))</f>
      </c>
      <c r="I24" s="12">
        <f>IF(N(E24)=0,"",IF(F24="Nein",0,ROUND(E24*N(H24),2)))</f>
      </c>
    </row>
    <row r="25" ht="17" customHeight="1" spans="1:9" x14ac:dyDescent="0.25">
      <c r="A25" s="9"/>
      <c r="B25" s="6"/>
      <c r="C25" s="6"/>
      <c r="D25" s="6"/>
      <c r="E25" s="7"/>
      <c r="F25" s="10"/>
      <c r="G25" s="11">
        <f>IF(C25="","",IFERROR(INDEX('Stammdaten'!$C$6:$C$25,MATCH(C25,'Stammdaten'!$B$6:$B$25,0))&amp;"","Projekt fehlt in Stammdaten"))</f>
      </c>
      <c r="H25" s="12">
        <f>IF(C25="","",IFERROR(INDEX('Stammdaten'!$E$6:$E$25,MATCH(C25,'Stammdaten'!$B$6:$B$25,0)),""))</f>
      </c>
      <c r="I25" s="12">
        <f>IF(N(E25)=0,"",IF(F25="Nein",0,ROUND(E25*N(H25),2)))</f>
      </c>
    </row>
    <row r="26" ht="17" customHeight="1" spans="1:9" x14ac:dyDescent="0.25">
      <c r="A26" s="9"/>
      <c r="B26" s="6"/>
      <c r="C26" s="6"/>
      <c r="D26" s="6"/>
      <c r="E26" s="7"/>
      <c r="F26" s="10"/>
      <c r="G26" s="11">
        <f>IF(C26="","",IFERROR(INDEX('Stammdaten'!$C$6:$C$25,MATCH(C26,'Stammdaten'!$B$6:$B$25,0))&amp;"","Projekt fehlt in Stammdaten"))</f>
      </c>
      <c r="H26" s="12">
        <f>IF(C26="","",IFERROR(INDEX('Stammdaten'!$E$6:$E$25,MATCH(C26,'Stammdaten'!$B$6:$B$25,0)),""))</f>
      </c>
      <c r="I26" s="12">
        <f>IF(N(E26)=0,"",IF(F26="Nein",0,ROUND(E26*N(H26),2)))</f>
      </c>
    </row>
    <row r="27" ht="17" customHeight="1" spans="1:9" x14ac:dyDescent="0.25">
      <c r="A27" s="9"/>
      <c r="B27" s="6"/>
      <c r="C27" s="6"/>
      <c r="D27" s="6"/>
      <c r="E27" s="7"/>
      <c r="F27" s="10"/>
      <c r="G27" s="11">
        <f>IF(C27="","",IFERROR(INDEX('Stammdaten'!$C$6:$C$25,MATCH(C27,'Stammdaten'!$B$6:$B$25,0))&amp;"","Projekt fehlt in Stammdaten"))</f>
      </c>
      <c r="H27" s="12">
        <f>IF(C27="","",IFERROR(INDEX('Stammdaten'!$E$6:$E$25,MATCH(C27,'Stammdaten'!$B$6:$B$25,0)),""))</f>
      </c>
      <c r="I27" s="12">
        <f>IF(N(E27)=0,"",IF(F27="Nein",0,ROUND(E27*N(H27),2)))</f>
      </c>
    </row>
    <row r="28" ht="17" customHeight="1" spans="1:9" x14ac:dyDescent="0.25">
      <c r="A28" s="9"/>
      <c r="B28" s="6"/>
      <c r="C28" s="6"/>
      <c r="D28" s="6"/>
      <c r="E28" s="7"/>
      <c r="F28" s="10"/>
      <c r="G28" s="11">
        <f>IF(C28="","",IFERROR(INDEX('Stammdaten'!$C$6:$C$25,MATCH(C28,'Stammdaten'!$B$6:$B$25,0))&amp;"","Projekt fehlt in Stammdaten"))</f>
      </c>
      <c r="H28" s="12">
        <f>IF(C28="","",IFERROR(INDEX('Stammdaten'!$E$6:$E$25,MATCH(C28,'Stammdaten'!$B$6:$B$25,0)),""))</f>
      </c>
      <c r="I28" s="12">
        <f>IF(N(E28)=0,"",IF(F28="Nein",0,ROUND(E28*N(H28),2)))</f>
      </c>
    </row>
    <row r="29" ht="17" customHeight="1" spans="1:9" x14ac:dyDescent="0.25">
      <c r="A29" s="9"/>
      <c r="B29" s="6"/>
      <c r="C29" s="6"/>
      <c r="D29" s="6"/>
      <c r="E29" s="7"/>
      <c r="F29" s="10"/>
      <c r="G29" s="11">
        <f>IF(C29="","",IFERROR(INDEX('Stammdaten'!$C$6:$C$25,MATCH(C29,'Stammdaten'!$B$6:$B$25,0))&amp;"","Projekt fehlt in Stammdaten"))</f>
      </c>
      <c r="H29" s="12">
        <f>IF(C29="","",IFERROR(INDEX('Stammdaten'!$E$6:$E$25,MATCH(C29,'Stammdaten'!$B$6:$B$25,0)),""))</f>
      </c>
      <c r="I29" s="12">
        <f>IF(N(E29)=0,"",IF(F29="Nein",0,ROUND(E29*N(H29),2)))</f>
      </c>
    </row>
    <row r="30" ht="17" customHeight="1" spans="1:9" x14ac:dyDescent="0.25">
      <c r="A30" s="9"/>
      <c r="B30" s="6"/>
      <c r="C30" s="6"/>
      <c r="D30" s="6"/>
      <c r="E30" s="7"/>
      <c r="F30" s="10"/>
      <c r="G30" s="11">
        <f>IF(C30="","",IFERROR(INDEX('Stammdaten'!$C$6:$C$25,MATCH(C30,'Stammdaten'!$B$6:$B$25,0))&amp;"","Projekt fehlt in Stammdaten"))</f>
      </c>
      <c r="H30" s="12">
        <f>IF(C30="","",IFERROR(INDEX('Stammdaten'!$E$6:$E$25,MATCH(C30,'Stammdaten'!$B$6:$B$25,0)),""))</f>
      </c>
      <c r="I30" s="12">
        <f>IF(N(E30)=0,"",IF(F30="Nein",0,ROUND(E30*N(H30),2)))</f>
      </c>
    </row>
    <row r="31" ht="17" customHeight="1" spans="1:9" x14ac:dyDescent="0.25">
      <c r="A31" s="9"/>
      <c r="B31" s="6"/>
      <c r="C31" s="6"/>
      <c r="D31" s="6"/>
      <c r="E31" s="7"/>
      <c r="F31" s="10"/>
      <c r="G31" s="11">
        <f>IF(C31="","",IFERROR(INDEX('Stammdaten'!$C$6:$C$25,MATCH(C31,'Stammdaten'!$B$6:$B$25,0))&amp;"","Projekt fehlt in Stammdaten"))</f>
      </c>
      <c r="H31" s="12">
        <f>IF(C31="","",IFERROR(INDEX('Stammdaten'!$E$6:$E$25,MATCH(C31,'Stammdaten'!$B$6:$B$25,0)),""))</f>
      </c>
      <c r="I31" s="12">
        <f>IF(N(E31)=0,"",IF(F31="Nein",0,ROUND(E31*N(H31),2)))</f>
      </c>
    </row>
    <row r="32" ht="17" customHeight="1" spans="1:9" x14ac:dyDescent="0.25">
      <c r="A32" s="9"/>
      <c r="B32" s="6"/>
      <c r="C32" s="6"/>
      <c r="D32" s="6"/>
      <c r="E32" s="7"/>
      <c r="F32" s="10"/>
      <c r="G32" s="11">
        <f>IF(C32="","",IFERROR(INDEX('Stammdaten'!$C$6:$C$25,MATCH(C32,'Stammdaten'!$B$6:$B$25,0))&amp;"","Projekt fehlt in Stammdaten"))</f>
      </c>
      <c r="H32" s="12">
        <f>IF(C32="","",IFERROR(INDEX('Stammdaten'!$E$6:$E$25,MATCH(C32,'Stammdaten'!$B$6:$B$25,0)),""))</f>
      </c>
      <c r="I32" s="12">
        <f>IF(N(E32)=0,"",IF(F32="Nein",0,ROUND(E32*N(H32),2)))</f>
      </c>
    </row>
    <row r="33" ht="17" customHeight="1" spans="1:9" x14ac:dyDescent="0.25">
      <c r="A33" s="9"/>
      <c r="B33" s="6"/>
      <c r="C33" s="6"/>
      <c r="D33" s="6"/>
      <c r="E33" s="7"/>
      <c r="F33" s="10"/>
      <c r="G33" s="11">
        <f>IF(C33="","",IFERROR(INDEX('Stammdaten'!$C$6:$C$25,MATCH(C33,'Stammdaten'!$B$6:$B$25,0))&amp;"","Projekt fehlt in Stammdaten"))</f>
      </c>
      <c r="H33" s="12">
        <f>IF(C33="","",IFERROR(INDEX('Stammdaten'!$E$6:$E$25,MATCH(C33,'Stammdaten'!$B$6:$B$25,0)),""))</f>
      </c>
      <c r="I33" s="12">
        <f>IF(N(E33)=0,"",IF(F33="Nein",0,ROUND(E33*N(H33),2)))</f>
      </c>
    </row>
    <row r="34" ht="17" customHeight="1" spans="1:9" x14ac:dyDescent="0.25">
      <c r="A34" s="9"/>
      <c r="B34" s="6"/>
      <c r="C34" s="6"/>
      <c r="D34" s="6"/>
      <c r="E34" s="7"/>
      <c r="F34" s="10"/>
      <c r="G34" s="11">
        <f>IF(C34="","",IFERROR(INDEX('Stammdaten'!$C$6:$C$25,MATCH(C34,'Stammdaten'!$B$6:$B$25,0))&amp;"","Projekt fehlt in Stammdaten"))</f>
      </c>
      <c r="H34" s="12">
        <f>IF(C34="","",IFERROR(INDEX('Stammdaten'!$E$6:$E$25,MATCH(C34,'Stammdaten'!$B$6:$B$25,0)),""))</f>
      </c>
      <c r="I34" s="12">
        <f>IF(N(E34)=0,"",IF(F34="Nein",0,ROUND(E34*N(H34),2)))</f>
      </c>
    </row>
    <row r="35" ht="17" customHeight="1" spans="1:9" x14ac:dyDescent="0.25">
      <c r="A35" s="9"/>
      <c r="B35" s="6"/>
      <c r="C35" s="6"/>
      <c r="D35" s="6"/>
      <c r="E35" s="7"/>
      <c r="F35" s="10"/>
      <c r="G35" s="11">
        <f>IF(C35="","",IFERROR(INDEX('Stammdaten'!$C$6:$C$25,MATCH(C35,'Stammdaten'!$B$6:$B$25,0))&amp;"","Projekt fehlt in Stammdaten"))</f>
      </c>
      <c r="H35" s="12">
        <f>IF(C35="","",IFERROR(INDEX('Stammdaten'!$E$6:$E$25,MATCH(C35,'Stammdaten'!$B$6:$B$25,0)),""))</f>
      </c>
      <c r="I35" s="12">
        <f>IF(N(E35)=0,"",IF(F35="Nein",0,ROUND(E35*N(H35),2)))</f>
      </c>
    </row>
    <row r="36" ht="17" customHeight="1" spans="1:9" x14ac:dyDescent="0.25">
      <c r="A36" s="9"/>
      <c r="B36" s="6"/>
      <c r="C36" s="6"/>
      <c r="D36" s="6"/>
      <c r="E36" s="7"/>
      <c r="F36" s="10"/>
      <c r="G36" s="11">
        <f>IF(C36="","",IFERROR(INDEX('Stammdaten'!$C$6:$C$25,MATCH(C36,'Stammdaten'!$B$6:$B$25,0))&amp;"","Projekt fehlt in Stammdaten"))</f>
      </c>
      <c r="H36" s="12">
        <f>IF(C36="","",IFERROR(INDEX('Stammdaten'!$E$6:$E$25,MATCH(C36,'Stammdaten'!$B$6:$B$25,0)),""))</f>
      </c>
      <c r="I36" s="12">
        <f>IF(N(E36)=0,"",IF(F36="Nein",0,ROUND(E36*N(H36),2)))</f>
      </c>
    </row>
    <row r="37" ht="17" customHeight="1" spans="1:9" x14ac:dyDescent="0.25">
      <c r="A37" s="9"/>
      <c r="B37" s="6"/>
      <c r="C37" s="6"/>
      <c r="D37" s="6"/>
      <c r="E37" s="7"/>
      <c r="F37" s="10"/>
      <c r="G37" s="11">
        <f>IF(C37="","",IFERROR(INDEX('Stammdaten'!$C$6:$C$25,MATCH(C37,'Stammdaten'!$B$6:$B$25,0))&amp;"","Projekt fehlt in Stammdaten"))</f>
      </c>
      <c r="H37" s="12">
        <f>IF(C37="","",IFERROR(INDEX('Stammdaten'!$E$6:$E$25,MATCH(C37,'Stammdaten'!$B$6:$B$25,0)),""))</f>
      </c>
      <c r="I37" s="12">
        <f>IF(N(E37)=0,"",IF(F37="Nein",0,ROUND(E37*N(H37),2)))</f>
      </c>
    </row>
    <row r="38" ht="17" customHeight="1" spans="1:9" x14ac:dyDescent="0.25">
      <c r="A38" s="9"/>
      <c r="B38" s="6"/>
      <c r="C38" s="6"/>
      <c r="D38" s="6"/>
      <c r="E38" s="7"/>
      <c r="F38" s="10"/>
      <c r="G38" s="11">
        <f>IF(C38="","",IFERROR(INDEX('Stammdaten'!$C$6:$C$25,MATCH(C38,'Stammdaten'!$B$6:$B$25,0))&amp;"","Projekt fehlt in Stammdaten"))</f>
      </c>
      <c r="H38" s="12">
        <f>IF(C38="","",IFERROR(INDEX('Stammdaten'!$E$6:$E$25,MATCH(C38,'Stammdaten'!$B$6:$B$25,0)),""))</f>
      </c>
      <c r="I38" s="12">
        <f>IF(N(E38)=0,"",IF(F38="Nein",0,ROUND(E38*N(H38),2)))</f>
      </c>
    </row>
    <row r="39" ht="17" customHeight="1" spans="1:9" x14ac:dyDescent="0.25">
      <c r="A39" s="9"/>
      <c r="B39" s="6"/>
      <c r="C39" s="6"/>
      <c r="D39" s="6"/>
      <c r="E39" s="7"/>
      <c r="F39" s="10"/>
      <c r="G39" s="11">
        <f>IF(C39="","",IFERROR(INDEX('Stammdaten'!$C$6:$C$25,MATCH(C39,'Stammdaten'!$B$6:$B$25,0))&amp;"","Projekt fehlt in Stammdaten"))</f>
      </c>
      <c r="H39" s="12">
        <f>IF(C39="","",IFERROR(INDEX('Stammdaten'!$E$6:$E$25,MATCH(C39,'Stammdaten'!$B$6:$B$25,0)),""))</f>
      </c>
      <c r="I39" s="12">
        <f>IF(N(E39)=0,"",IF(F39="Nein",0,ROUND(E39*N(H39),2)))</f>
      </c>
    </row>
    <row r="40" ht="17" customHeight="1" spans="1:9" x14ac:dyDescent="0.25">
      <c r="A40" s="9"/>
      <c r="B40" s="6"/>
      <c r="C40" s="6"/>
      <c r="D40" s="6"/>
      <c r="E40" s="7"/>
      <c r="F40" s="10"/>
      <c r="G40" s="11">
        <f>IF(C40="","",IFERROR(INDEX('Stammdaten'!$C$6:$C$25,MATCH(C40,'Stammdaten'!$B$6:$B$25,0))&amp;"","Projekt fehlt in Stammdaten"))</f>
      </c>
      <c r="H40" s="12">
        <f>IF(C40="","",IFERROR(INDEX('Stammdaten'!$E$6:$E$25,MATCH(C40,'Stammdaten'!$B$6:$B$25,0)),""))</f>
      </c>
      <c r="I40" s="12">
        <f>IF(N(E40)=0,"",IF(F40="Nein",0,ROUND(E40*N(H40),2)))</f>
      </c>
    </row>
    <row r="41" ht="17" customHeight="1" spans="1:9" x14ac:dyDescent="0.25">
      <c r="A41" s="9"/>
      <c r="B41" s="6"/>
      <c r="C41" s="6"/>
      <c r="D41" s="6"/>
      <c r="E41" s="7"/>
      <c r="F41" s="10"/>
      <c r="G41" s="11">
        <f>IF(C41="","",IFERROR(INDEX('Stammdaten'!$C$6:$C$25,MATCH(C41,'Stammdaten'!$B$6:$B$25,0))&amp;"","Projekt fehlt in Stammdaten"))</f>
      </c>
      <c r="H41" s="12">
        <f>IF(C41="","",IFERROR(INDEX('Stammdaten'!$E$6:$E$25,MATCH(C41,'Stammdaten'!$B$6:$B$25,0)),""))</f>
      </c>
      <c r="I41" s="12">
        <f>IF(N(E41)=0,"",IF(F41="Nein",0,ROUND(E41*N(H41),2)))</f>
      </c>
    </row>
    <row r="42" ht="17" customHeight="1" spans="1:9" x14ac:dyDescent="0.25">
      <c r="A42" s="9"/>
      <c r="B42" s="6"/>
      <c r="C42" s="6"/>
      <c r="D42" s="6"/>
      <c r="E42" s="7"/>
      <c r="F42" s="10"/>
      <c r="G42" s="11">
        <f>IF(C42="","",IFERROR(INDEX('Stammdaten'!$C$6:$C$25,MATCH(C42,'Stammdaten'!$B$6:$B$25,0))&amp;"","Projekt fehlt in Stammdaten"))</f>
      </c>
      <c r="H42" s="12">
        <f>IF(C42="","",IFERROR(INDEX('Stammdaten'!$E$6:$E$25,MATCH(C42,'Stammdaten'!$B$6:$B$25,0)),""))</f>
      </c>
      <c r="I42" s="12">
        <f>IF(N(E42)=0,"",IF(F42="Nein",0,ROUND(E42*N(H42),2)))</f>
      </c>
    </row>
    <row r="43" ht="17" customHeight="1" spans="1:9" x14ac:dyDescent="0.25">
      <c r="A43" s="9"/>
      <c r="B43" s="6"/>
      <c r="C43" s="6"/>
      <c r="D43" s="6"/>
      <c r="E43" s="7"/>
      <c r="F43" s="10"/>
      <c r="G43" s="11">
        <f>IF(C43="","",IFERROR(INDEX('Stammdaten'!$C$6:$C$25,MATCH(C43,'Stammdaten'!$B$6:$B$25,0))&amp;"","Projekt fehlt in Stammdaten"))</f>
      </c>
      <c r="H43" s="12">
        <f>IF(C43="","",IFERROR(INDEX('Stammdaten'!$E$6:$E$25,MATCH(C43,'Stammdaten'!$B$6:$B$25,0)),""))</f>
      </c>
      <c r="I43" s="12">
        <f>IF(N(E43)=0,"",IF(F43="Nein",0,ROUND(E43*N(H43),2)))</f>
      </c>
    </row>
    <row r="44" ht="17" customHeight="1" spans="1:9" x14ac:dyDescent="0.25">
      <c r="A44" s="9"/>
      <c r="B44" s="6"/>
      <c r="C44" s="6"/>
      <c r="D44" s="6"/>
      <c r="E44" s="7"/>
      <c r="F44" s="10"/>
      <c r="G44" s="11">
        <f>IF(C44="","",IFERROR(INDEX('Stammdaten'!$C$6:$C$25,MATCH(C44,'Stammdaten'!$B$6:$B$25,0))&amp;"","Projekt fehlt in Stammdaten"))</f>
      </c>
      <c r="H44" s="12">
        <f>IF(C44="","",IFERROR(INDEX('Stammdaten'!$E$6:$E$25,MATCH(C44,'Stammdaten'!$B$6:$B$25,0)),""))</f>
      </c>
      <c r="I44" s="12">
        <f>IF(N(E44)=0,"",IF(F44="Nein",0,ROUND(E44*N(H44),2)))</f>
      </c>
    </row>
    <row r="45" ht="17" customHeight="1" spans="1:9" x14ac:dyDescent="0.25">
      <c r="A45" s="9"/>
      <c r="B45" s="6"/>
      <c r="C45" s="6"/>
      <c r="D45" s="6"/>
      <c r="E45" s="7"/>
      <c r="F45" s="10"/>
      <c r="G45" s="11">
        <f>IF(C45="","",IFERROR(INDEX('Stammdaten'!$C$6:$C$25,MATCH(C45,'Stammdaten'!$B$6:$B$25,0))&amp;"","Projekt fehlt in Stammdaten"))</f>
      </c>
      <c r="H45" s="12">
        <f>IF(C45="","",IFERROR(INDEX('Stammdaten'!$E$6:$E$25,MATCH(C45,'Stammdaten'!$B$6:$B$25,0)),""))</f>
      </c>
      <c r="I45" s="12">
        <f>IF(N(E45)=0,"",IF(F45="Nein",0,ROUND(E45*N(H45),2)))</f>
      </c>
    </row>
    <row r="46" ht="17" customHeight="1" spans="1:9" x14ac:dyDescent="0.25">
      <c r="A46" s="9"/>
      <c r="B46" s="6"/>
      <c r="C46" s="6"/>
      <c r="D46" s="6"/>
      <c r="E46" s="7"/>
      <c r="F46" s="10"/>
      <c r="G46" s="11">
        <f>IF(C46="","",IFERROR(INDEX('Stammdaten'!$C$6:$C$25,MATCH(C46,'Stammdaten'!$B$6:$B$25,0))&amp;"","Projekt fehlt in Stammdaten"))</f>
      </c>
      <c r="H46" s="12">
        <f>IF(C46="","",IFERROR(INDEX('Stammdaten'!$E$6:$E$25,MATCH(C46,'Stammdaten'!$B$6:$B$25,0)),""))</f>
      </c>
      <c r="I46" s="12">
        <f>IF(N(E46)=0,"",IF(F46="Nein",0,ROUND(E46*N(H46),2)))</f>
      </c>
    </row>
    <row r="47" ht="17" customHeight="1" spans="1:9" x14ac:dyDescent="0.25">
      <c r="A47" s="9"/>
      <c r="B47" s="6"/>
      <c r="C47" s="6"/>
      <c r="D47" s="6"/>
      <c r="E47" s="7"/>
      <c r="F47" s="10"/>
      <c r="G47" s="11">
        <f>IF(C47="","",IFERROR(INDEX('Stammdaten'!$C$6:$C$25,MATCH(C47,'Stammdaten'!$B$6:$B$25,0))&amp;"","Projekt fehlt in Stammdaten"))</f>
      </c>
      <c r="H47" s="12">
        <f>IF(C47="","",IFERROR(INDEX('Stammdaten'!$E$6:$E$25,MATCH(C47,'Stammdaten'!$B$6:$B$25,0)),""))</f>
      </c>
      <c r="I47" s="12">
        <f>IF(N(E47)=0,"",IF(F47="Nein",0,ROUND(E47*N(H47),2)))</f>
      </c>
    </row>
    <row r="48" ht="17" customHeight="1" spans="1:9" x14ac:dyDescent="0.25">
      <c r="A48" s="9"/>
      <c r="B48" s="6"/>
      <c r="C48" s="6"/>
      <c r="D48" s="6"/>
      <c r="E48" s="7"/>
      <c r="F48" s="10"/>
      <c r="G48" s="11">
        <f>IF(C48="","",IFERROR(INDEX('Stammdaten'!$C$6:$C$25,MATCH(C48,'Stammdaten'!$B$6:$B$25,0))&amp;"","Projekt fehlt in Stammdaten"))</f>
      </c>
      <c r="H48" s="12">
        <f>IF(C48="","",IFERROR(INDEX('Stammdaten'!$E$6:$E$25,MATCH(C48,'Stammdaten'!$B$6:$B$25,0)),""))</f>
      </c>
      <c r="I48" s="12">
        <f>IF(N(E48)=0,"",IF(F48="Nein",0,ROUND(E48*N(H48),2)))</f>
      </c>
    </row>
    <row r="49" ht="17" customHeight="1" spans="1:9" x14ac:dyDescent="0.25">
      <c r="A49" s="9"/>
      <c r="B49" s="6"/>
      <c r="C49" s="6"/>
      <c r="D49" s="6"/>
      <c r="E49" s="7"/>
      <c r="F49" s="10"/>
      <c r="G49" s="11">
        <f>IF(C49="","",IFERROR(INDEX('Stammdaten'!$C$6:$C$25,MATCH(C49,'Stammdaten'!$B$6:$B$25,0))&amp;"","Projekt fehlt in Stammdaten"))</f>
      </c>
      <c r="H49" s="12">
        <f>IF(C49="","",IFERROR(INDEX('Stammdaten'!$E$6:$E$25,MATCH(C49,'Stammdaten'!$B$6:$B$25,0)),""))</f>
      </c>
      <c r="I49" s="12">
        <f>IF(N(E49)=0,"",IF(F49="Nein",0,ROUND(E49*N(H49),2)))</f>
      </c>
    </row>
    <row r="50" ht="17" customHeight="1" spans="1:9" x14ac:dyDescent="0.25">
      <c r="A50" s="9"/>
      <c r="B50" s="6"/>
      <c r="C50" s="6"/>
      <c r="D50" s="6"/>
      <c r="E50" s="7"/>
      <c r="F50" s="10"/>
      <c r="G50" s="11">
        <f>IF(C50="","",IFERROR(INDEX('Stammdaten'!$C$6:$C$25,MATCH(C50,'Stammdaten'!$B$6:$B$25,0))&amp;"","Projekt fehlt in Stammdaten"))</f>
      </c>
      <c r="H50" s="12">
        <f>IF(C50="","",IFERROR(INDEX('Stammdaten'!$E$6:$E$25,MATCH(C50,'Stammdaten'!$B$6:$B$25,0)),""))</f>
      </c>
      <c r="I50" s="12">
        <f>IF(N(E50)=0,"",IF(F50="Nein",0,ROUND(E50*N(H50),2)))</f>
      </c>
    </row>
    <row r="51" ht="17" customHeight="1" spans="1:9" x14ac:dyDescent="0.25">
      <c r="A51" s="9"/>
      <c r="B51" s="6"/>
      <c r="C51" s="6"/>
      <c r="D51" s="6"/>
      <c r="E51" s="7"/>
      <c r="F51" s="10"/>
      <c r="G51" s="11">
        <f>IF(C51="","",IFERROR(INDEX('Stammdaten'!$C$6:$C$25,MATCH(C51,'Stammdaten'!$B$6:$B$25,0))&amp;"","Projekt fehlt in Stammdaten"))</f>
      </c>
      <c r="H51" s="12">
        <f>IF(C51="","",IFERROR(INDEX('Stammdaten'!$E$6:$E$25,MATCH(C51,'Stammdaten'!$B$6:$B$25,0)),""))</f>
      </c>
      <c r="I51" s="12">
        <f>IF(N(E51)=0,"",IF(F51="Nein",0,ROUND(E51*N(H51),2)))</f>
      </c>
    </row>
    <row r="52" ht="17" customHeight="1" spans="1:9" x14ac:dyDescent="0.25">
      <c r="A52" s="9"/>
      <c r="B52" s="6"/>
      <c r="C52" s="6"/>
      <c r="D52" s="6"/>
      <c r="E52" s="7"/>
      <c r="F52" s="10"/>
      <c r="G52" s="11">
        <f>IF(C52="","",IFERROR(INDEX('Stammdaten'!$C$6:$C$25,MATCH(C52,'Stammdaten'!$B$6:$B$25,0))&amp;"","Projekt fehlt in Stammdaten"))</f>
      </c>
      <c r="H52" s="12">
        <f>IF(C52="","",IFERROR(INDEX('Stammdaten'!$E$6:$E$25,MATCH(C52,'Stammdaten'!$B$6:$B$25,0)),""))</f>
      </c>
      <c r="I52" s="12">
        <f>IF(N(E52)=0,"",IF(F52="Nein",0,ROUND(E52*N(H52),2)))</f>
      </c>
    </row>
    <row r="53" ht="17" customHeight="1" spans="1:9" x14ac:dyDescent="0.25">
      <c r="A53" s="9"/>
      <c r="B53" s="6"/>
      <c r="C53" s="6"/>
      <c r="D53" s="6"/>
      <c r="E53" s="7"/>
      <c r="F53" s="10"/>
      <c r="G53" s="11">
        <f>IF(C53="","",IFERROR(INDEX('Stammdaten'!$C$6:$C$25,MATCH(C53,'Stammdaten'!$B$6:$B$25,0))&amp;"","Projekt fehlt in Stammdaten"))</f>
      </c>
      <c r="H53" s="12">
        <f>IF(C53="","",IFERROR(INDEX('Stammdaten'!$E$6:$E$25,MATCH(C53,'Stammdaten'!$B$6:$B$25,0)),""))</f>
      </c>
      <c r="I53" s="12">
        <f>IF(N(E53)=0,"",IF(F53="Nein",0,ROUND(E53*N(H53),2)))</f>
      </c>
    </row>
    <row r="54" ht="17" customHeight="1" spans="1:9" x14ac:dyDescent="0.25">
      <c r="A54" s="9"/>
      <c r="B54" s="6"/>
      <c r="C54" s="6"/>
      <c r="D54" s="6"/>
      <c r="E54" s="7"/>
      <c r="F54" s="10"/>
      <c r="G54" s="11">
        <f>IF(C54="","",IFERROR(INDEX('Stammdaten'!$C$6:$C$25,MATCH(C54,'Stammdaten'!$B$6:$B$25,0))&amp;"","Projekt fehlt in Stammdaten"))</f>
      </c>
      <c r="H54" s="12">
        <f>IF(C54="","",IFERROR(INDEX('Stammdaten'!$E$6:$E$25,MATCH(C54,'Stammdaten'!$B$6:$B$25,0)),""))</f>
      </c>
      <c r="I54" s="12">
        <f>IF(N(E54)=0,"",IF(F54="Nein",0,ROUND(E54*N(H54),2)))</f>
      </c>
    </row>
    <row r="55" ht="17" customHeight="1" spans="1:9" x14ac:dyDescent="0.25">
      <c r="A55" s="9"/>
      <c r="B55" s="6"/>
      <c r="C55" s="6"/>
      <c r="D55" s="6"/>
      <c r="E55" s="7"/>
      <c r="F55" s="10"/>
      <c r="G55" s="11">
        <f>IF(C55="","",IFERROR(INDEX('Stammdaten'!$C$6:$C$25,MATCH(C55,'Stammdaten'!$B$6:$B$25,0))&amp;"","Projekt fehlt in Stammdaten"))</f>
      </c>
      <c r="H55" s="12">
        <f>IF(C55="","",IFERROR(INDEX('Stammdaten'!$E$6:$E$25,MATCH(C55,'Stammdaten'!$B$6:$B$25,0)),""))</f>
      </c>
      <c r="I55" s="12">
        <f>IF(N(E55)=0,"",IF(F55="Nein",0,ROUND(E55*N(H55),2)))</f>
      </c>
    </row>
    <row r="56" ht="17" customHeight="1" spans="1:9" x14ac:dyDescent="0.25">
      <c r="A56" s="9"/>
      <c r="B56" s="6"/>
      <c r="C56" s="6"/>
      <c r="D56" s="6"/>
      <c r="E56" s="7"/>
      <c r="F56" s="10"/>
      <c r="G56" s="11">
        <f>IF(C56="","",IFERROR(INDEX('Stammdaten'!$C$6:$C$25,MATCH(C56,'Stammdaten'!$B$6:$B$25,0))&amp;"","Projekt fehlt in Stammdaten"))</f>
      </c>
      <c r="H56" s="12">
        <f>IF(C56="","",IFERROR(INDEX('Stammdaten'!$E$6:$E$25,MATCH(C56,'Stammdaten'!$B$6:$B$25,0)),""))</f>
      </c>
      <c r="I56" s="12">
        <f>IF(N(E56)=0,"",IF(F56="Nein",0,ROUND(E56*N(H56),2)))</f>
      </c>
    </row>
    <row r="57" ht="17" customHeight="1" spans="1:9" x14ac:dyDescent="0.25">
      <c r="A57" s="9"/>
      <c r="B57" s="6"/>
      <c r="C57" s="6"/>
      <c r="D57" s="6"/>
      <c r="E57" s="7"/>
      <c r="F57" s="10"/>
      <c r="G57" s="11">
        <f>IF(C57="","",IFERROR(INDEX('Stammdaten'!$C$6:$C$25,MATCH(C57,'Stammdaten'!$B$6:$B$25,0))&amp;"","Projekt fehlt in Stammdaten"))</f>
      </c>
      <c r="H57" s="12">
        <f>IF(C57="","",IFERROR(INDEX('Stammdaten'!$E$6:$E$25,MATCH(C57,'Stammdaten'!$B$6:$B$25,0)),""))</f>
      </c>
      <c r="I57" s="12">
        <f>IF(N(E57)=0,"",IF(F57="Nein",0,ROUND(E57*N(H57),2)))</f>
      </c>
    </row>
    <row r="58" ht="17" customHeight="1" spans="1:9" x14ac:dyDescent="0.25">
      <c r="A58" s="9"/>
      <c r="B58" s="6"/>
      <c r="C58" s="6"/>
      <c r="D58" s="6"/>
      <c r="E58" s="7"/>
      <c r="F58" s="10"/>
      <c r="G58" s="11">
        <f>IF(C58="","",IFERROR(INDEX('Stammdaten'!$C$6:$C$25,MATCH(C58,'Stammdaten'!$B$6:$B$25,0))&amp;"","Projekt fehlt in Stammdaten"))</f>
      </c>
      <c r="H58" s="12">
        <f>IF(C58="","",IFERROR(INDEX('Stammdaten'!$E$6:$E$25,MATCH(C58,'Stammdaten'!$B$6:$B$25,0)),""))</f>
      </c>
      <c r="I58" s="12">
        <f>IF(N(E58)=0,"",IF(F58="Nein",0,ROUND(E58*N(H58),2)))</f>
      </c>
    </row>
    <row r="59" ht="17" customHeight="1" spans="1:9" x14ac:dyDescent="0.25">
      <c r="A59" s="9"/>
      <c r="B59" s="6"/>
      <c r="C59" s="6"/>
      <c r="D59" s="6"/>
      <c r="E59" s="7"/>
      <c r="F59" s="10"/>
      <c r="G59" s="11">
        <f>IF(C59="","",IFERROR(INDEX('Stammdaten'!$C$6:$C$25,MATCH(C59,'Stammdaten'!$B$6:$B$25,0))&amp;"","Projekt fehlt in Stammdaten"))</f>
      </c>
      <c r="H59" s="12">
        <f>IF(C59="","",IFERROR(INDEX('Stammdaten'!$E$6:$E$25,MATCH(C59,'Stammdaten'!$B$6:$B$25,0)),""))</f>
      </c>
      <c r="I59" s="12">
        <f>IF(N(E59)=0,"",IF(F59="Nein",0,ROUND(E59*N(H59),2)))</f>
      </c>
    </row>
    <row r="60" ht="17" customHeight="1" spans="1:9" x14ac:dyDescent="0.25">
      <c r="A60" s="9"/>
      <c r="B60" s="6"/>
      <c r="C60" s="6"/>
      <c r="D60" s="6"/>
      <c r="E60" s="7"/>
      <c r="F60" s="10"/>
      <c r="G60" s="11">
        <f>IF(C60="","",IFERROR(INDEX('Stammdaten'!$C$6:$C$25,MATCH(C60,'Stammdaten'!$B$6:$B$25,0))&amp;"","Projekt fehlt in Stammdaten"))</f>
      </c>
      <c r="H60" s="12">
        <f>IF(C60="","",IFERROR(INDEX('Stammdaten'!$E$6:$E$25,MATCH(C60,'Stammdaten'!$B$6:$B$25,0)),""))</f>
      </c>
      <c r="I60" s="12">
        <f>IF(N(E60)=0,"",IF(F60="Nein",0,ROUND(E60*N(H60),2)))</f>
      </c>
    </row>
    <row r="61" ht="17" customHeight="1" spans="1:9" x14ac:dyDescent="0.25">
      <c r="A61" s="9"/>
      <c r="B61" s="6"/>
      <c r="C61" s="6"/>
      <c r="D61" s="6"/>
      <c r="E61" s="7"/>
      <c r="F61" s="10"/>
      <c r="G61" s="11">
        <f>IF(C61="","",IFERROR(INDEX('Stammdaten'!$C$6:$C$25,MATCH(C61,'Stammdaten'!$B$6:$B$25,0))&amp;"","Projekt fehlt in Stammdaten"))</f>
      </c>
      <c r="H61" s="12">
        <f>IF(C61="","",IFERROR(INDEX('Stammdaten'!$E$6:$E$25,MATCH(C61,'Stammdaten'!$B$6:$B$25,0)),""))</f>
      </c>
      <c r="I61" s="12">
        <f>IF(N(E61)=0,"",IF(F61="Nein",0,ROUND(E61*N(H61),2)))</f>
      </c>
    </row>
    <row r="62" ht="17" customHeight="1" spans="1:9" x14ac:dyDescent="0.25">
      <c r="A62" s="9"/>
      <c r="B62" s="6"/>
      <c r="C62" s="6"/>
      <c r="D62" s="6"/>
      <c r="E62" s="7"/>
      <c r="F62" s="10"/>
      <c r="G62" s="11">
        <f>IF(C62="","",IFERROR(INDEX('Stammdaten'!$C$6:$C$25,MATCH(C62,'Stammdaten'!$B$6:$B$25,0))&amp;"","Projekt fehlt in Stammdaten"))</f>
      </c>
      <c r="H62" s="12">
        <f>IF(C62="","",IFERROR(INDEX('Stammdaten'!$E$6:$E$25,MATCH(C62,'Stammdaten'!$B$6:$B$25,0)),""))</f>
      </c>
      <c r="I62" s="12">
        <f>IF(N(E62)=0,"",IF(F62="Nein",0,ROUND(E62*N(H62),2)))</f>
      </c>
    </row>
    <row r="63" ht="17" customHeight="1" spans="1:9" x14ac:dyDescent="0.25">
      <c r="A63" s="9"/>
      <c r="B63" s="6"/>
      <c r="C63" s="6"/>
      <c r="D63" s="6"/>
      <c r="E63" s="7"/>
      <c r="F63" s="10"/>
      <c r="G63" s="11">
        <f>IF(C63="","",IFERROR(INDEX('Stammdaten'!$C$6:$C$25,MATCH(C63,'Stammdaten'!$B$6:$B$25,0))&amp;"","Projekt fehlt in Stammdaten"))</f>
      </c>
      <c r="H63" s="12">
        <f>IF(C63="","",IFERROR(INDEX('Stammdaten'!$E$6:$E$25,MATCH(C63,'Stammdaten'!$B$6:$B$25,0)),""))</f>
      </c>
      <c r="I63" s="12">
        <f>IF(N(E63)=0,"",IF(F63="Nein",0,ROUND(E63*N(H63),2)))</f>
      </c>
    </row>
    <row r="64" ht="17" customHeight="1" spans="1:9" x14ac:dyDescent="0.25">
      <c r="A64" s="9"/>
      <c r="B64" s="6"/>
      <c r="C64" s="6"/>
      <c r="D64" s="6"/>
      <c r="E64" s="7"/>
      <c r="F64" s="10"/>
      <c r="G64" s="11">
        <f>IF(C64="","",IFERROR(INDEX('Stammdaten'!$C$6:$C$25,MATCH(C64,'Stammdaten'!$B$6:$B$25,0))&amp;"","Projekt fehlt in Stammdaten"))</f>
      </c>
      <c r="H64" s="12">
        <f>IF(C64="","",IFERROR(INDEX('Stammdaten'!$E$6:$E$25,MATCH(C64,'Stammdaten'!$B$6:$B$25,0)),""))</f>
      </c>
      <c r="I64" s="12">
        <f>IF(N(E64)=0,"",IF(F64="Nein",0,ROUND(E64*N(H64),2)))</f>
      </c>
    </row>
    <row r="65" ht="17" customHeight="1" spans="1:9" x14ac:dyDescent="0.25">
      <c r="A65" s="9"/>
      <c r="B65" s="6"/>
      <c r="C65" s="6"/>
      <c r="D65" s="6"/>
      <c r="E65" s="7"/>
      <c r="F65" s="10"/>
      <c r="G65" s="11">
        <f>IF(C65="","",IFERROR(INDEX('Stammdaten'!$C$6:$C$25,MATCH(C65,'Stammdaten'!$B$6:$B$25,0))&amp;"","Projekt fehlt in Stammdaten"))</f>
      </c>
      <c r="H65" s="12">
        <f>IF(C65="","",IFERROR(INDEX('Stammdaten'!$E$6:$E$25,MATCH(C65,'Stammdaten'!$B$6:$B$25,0)),""))</f>
      </c>
      <c r="I65" s="12">
        <f>IF(N(E65)=0,"",IF(F65="Nein",0,ROUND(E65*N(H65),2)))</f>
      </c>
    </row>
    <row r="66" ht="17" customHeight="1" spans="1:9" x14ac:dyDescent="0.25">
      <c r="A66" s="9"/>
      <c r="B66" s="6"/>
      <c r="C66" s="6"/>
      <c r="D66" s="6"/>
      <c r="E66" s="7"/>
      <c r="F66" s="10"/>
      <c r="G66" s="11">
        <f>IF(C66="","",IFERROR(INDEX('Stammdaten'!$C$6:$C$25,MATCH(C66,'Stammdaten'!$B$6:$B$25,0))&amp;"","Projekt fehlt in Stammdaten"))</f>
      </c>
      <c r="H66" s="12">
        <f>IF(C66="","",IFERROR(INDEX('Stammdaten'!$E$6:$E$25,MATCH(C66,'Stammdaten'!$B$6:$B$25,0)),""))</f>
      </c>
      <c r="I66" s="12">
        <f>IF(N(E66)=0,"",IF(F66="Nein",0,ROUND(E66*N(H66),2)))</f>
      </c>
    </row>
    <row r="67" ht="17" customHeight="1" spans="1:9" x14ac:dyDescent="0.25">
      <c r="A67" s="9"/>
      <c r="B67" s="6"/>
      <c r="C67" s="6"/>
      <c r="D67" s="6"/>
      <c r="E67" s="7"/>
      <c r="F67" s="10"/>
      <c r="G67" s="11">
        <f>IF(C67="","",IFERROR(INDEX('Stammdaten'!$C$6:$C$25,MATCH(C67,'Stammdaten'!$B$6:$B$25,0))&amp;"","Projekt fehlt in Stammdaten"))</f>
      </c>
      <c r="H67" s="12">
        <f>IF(C67="","",IFERROR(INDEX('Stammdaten'!$E$6:$E$25,MATCH(C67,'Stammdaten'!$B$6:$B$25,0)),""))</f>
      </c>
      <c r="I67" s="12">
        <f>IF(N(E67)=0,"",IF(F67="Nein",0,ROUND(E67*N(H67),2)))</f>
      </c>
    </row>
    <row r="68" ht="17" customHeight="1" spans="1:9" x14ac:dyDescent="0.25">
      <c r="A68" s="9"/>
      <c r="B68" s="6"/>
      <c r="C68" s="6"/>
      <c r="D68" s="6"/>
      <c r="E68" s="7"/>
      <c r="F68" s="10"/>
      <c r="G68" s="11">
        <f>IF(C68="","",IFERROR(INDEX('Stammdaten'!$C$6:$C$25,MATCH(C68,'Stammdaten'!$B$6:$B$25,0))&amp;"","Projekt fehlt in Stammdaten"))</f>
      </c>
      <c r="H68" s="12">
        <f>IF(C68="","",IFERROR(INDEX('Stammdaten'!$E$6:$E$25,MATCH(C68,'Stammdaten'!$B$6:$B$25,0)),""))</f>
      </c>
      <c r="I68" s="12">
        <f>IF(N(E68)=0,"",IF(F68="Nein",0,ROUND(E68*N(H68),2)))</f>
      </c>
    </row>
    <row r="69" ht="17" customHeight="1" spans="1:9" x14ac:dyDescent="0.25">
      <c r="A69" s="9"/>
      <c r="B69" s="6"/>
      <c r="C69" s="6"/>
      <c r="D69" s="6"/>
      <c r="E69" s="7"/>
      <c r="F69" s="10"/>
      <c r="G69" s="11">
        <f>IF(C69="","",IFERROR(INDEX('Stammdaten'!$C$6:$C$25,MATCH(C69,'Stammdaten'!$B$6:$B$25,0))&amp;"","Projekt fehlt in Stammdaten"))</f>
      </c>
      <c r="H69" s="12">
        <f>IF(C69="","",IFERROR(INDEX('Stammdaten'!$E$6:$E$25,MATCH(C69,'Stammdaten'!$B$6:$B$25,0)),""))</f>
      </c>
      <c r="I69" s="12">
        <f>IF(N(E69)=0,"",IF(F69="Nein",0,ROUND(E69*N(H69),2)))</f>
      </c>
    </row>
    <row r="70" ht="17" customHeight="1" spans="1:9" x14ac:dyDescent="0.25">
      <c r="A70" s="9"/>
      <c r="B70" s="6"/>
      <c r="C70" s="6"/>
      <c r="D70" s="6"/>
      <c r="E70" s="7"/>
      <c r="F70" s="10"/>
      <c r="G70" s="11">
        <f>IF(C70="","",IFERROR(INDEX('Stammdaten'!$C$6:$C$25,MATCH(C70,'Stammdaten'!$B$6:$B$25,0))&amp;"","Projekt fehlt in Stammdaten"))</f>
      </c>
      <c r="H70" s="12">
        <f>IF(C70="","",IFERROR(INDEX('Stammdaten'!$E$6:$E$25,MATCH(C70,'Stammdaten'!$B$6:$B$25,0)),""))</f>
      </c>
      <c r="I70" s="12">
        <f>IF(N(E70)=0,"",IF(F70="Nein",0,ROUND(E70*N(H70),2)))</f>
      </c>
    </row>
    <row r="71" ht="17" customHeight="1" spans="1:9" x14ac:dyDescent="0.25">
      <c r="A71" s="9"/>
      <c r="B71" s="6"/>
      <c r="C71" s="6"/>
      <c r="D71" s="6"/>
      <c r="E71" s="7"/>
      <c r="F71" s="10"/>
      <c r="G71" s="11">
        <f>IF(C71="","",IFERROR(INDEX('Stammdaten'!$C$6:$C$25,MATCH(C71,'Stammdaten'!$B$6:$B$25,0))&amp;"","Projekt fehlt in Stammdaten"))</f>
      </c>
      <c r="H71" s="12">
        <f>IF(C71="","",IFERROR(INDEX('Stammdaten'!$E$6:$E$25,MATCH(C71,'Stammdaten'!$B$6:$B$25,0)),""))</f>
      </c>
      <c r="I71" s="12">
        <f>IF(N(E71)=0,"",IF(F71="Nein",0,ROUND(E71*N(H71),2)))</f>
      </c>
    </row>
    <row r="72" ht="17" customHeight="1" spans="1:9" x14ac:dyDescent="0.25">
      <c r="A72" s="9"/>
      <c r="B72" s="6"/>
      <c r="C72" s="6"/>
      <c r="D72" s="6"/>
      <c r="E72" s="7"/>
      <c r="F72" s="10"/>
      <c r="G72" s="11">
        <f>IF(C72="","",IFERROR(INDEX('Stammdaten'!$C$6:$C$25,MATCH(C72,'Stammdaten'!$B$6:$B$25,0))&amp;"","Projekt fehlt in Stammdaten"))</f>
      </c>
      <c r="H72" s="12">
        <f>IF(C72="","",IFERROR(INDEX('Stammdaten'!$E$6:$E$25,MATCH(C72,'Stammdaten'!$B$6:$B$25,0)),""))</f>
      </c>
      <c r="I72" s="12">
        <f>IF(N(E72)=0,"",IF(F72="Nein",0,ROUND(E72*N(H72),2)))</f>
      </c>
    </row>
    <row r="73" ht="17" customHeight="1" spans="1:9" x14ac:dyDescent="0.25">
      <c r="A73" s="9"/>
      <c r="B73" s="6"/>
      <c r="C73" s="6"/>
      <c r="D73" s="6"/>
      <c r="E73" s="7"/>
      <c r="F73" s="10"/>
      <c r="G73" s="11">
        <f>IF(C73="","",IFERROR(INDEX('Stammdaten'!$C$6:$C$25,MATCH(C73,'Stammdaten'!$B$6:$B$25,0))&amp;"","Projekt fehlt in Stammdaten"))</f>
      </c>
      <c r="H73" s="12">
        <f>IF(C73="","",IFERROR(INDEX('Stammdaten'!$E$6:$E$25,MATCH(C73,'Stammdaten'!$B$6:$B$25,0)),""))</f>
      </c>
      <c r="I73" s="12">
        <f>IF(N(E73)=0,"",IF(F73="Nein",0,ROUND(E73*N(H73),2)))</f>
      </c>
    </row>
    <row r="74" ht="17" customHeight="1" spans="1:9" x14ac:dyDescent="0.25">
      <c r="A74" s="9"/>
      <c r="B74" s="6"/>
      <c r="C74" s="6"/>
      <c r="D74" s="6"/>
      <c r="E74" s="7"/>
      <c r="F74" s="10"/>
      <c r="G74" s="11">
        <f>IF(C74="","",IFERROR(INDEX('Stammdaten'!$C$6:$C$25,MATCH(C74,'Stammdaten'!$B$6:$B$25,0))&amp;"","Projekt fehlt in Stammdaten"))</f>
      </c>
      <c r="H74" s="12">
        <f>IF(C74="","",IFERROR(INDEX('Stammdaten'!$E$6:$E$25,MATCH(C74,'Stammdaten'!$B$6:$B$25,0)),""))</f>
      </c>
      <c r="I74" s="12">
        <f>IF(N(E74)=0,"",IF(F74="Nein",0,ROUND(E74*N(H74),2)))</f>
      </c>
    </row>
    <row r="75" ht="17" customHeight="1" spans="1:9" x14ac:dyDescent="0.25">
      <c r="A75" s="9"/>
      <c r="B75" s="6"/>
      <c r="C75" s="6"/>
      <c r="D75" s="6"/>
      <c r="E75" s="7"/>
      <c r="F75" s="10"/>
      <c r="G75" s="11">
        <f>IF(C75="","",IFERROR(INDEX('Stammdaten'!$C$6:$C$25,MATCH(C75,'Stammdaten'!$B$6:$B$25,0))&amp;"","Projekt fehlt in Stammdaten"))</f>
      </c>
      <c r="H75" s="12">
        <f>IF(C75="","",IFERROR(INDEX('Stammdaten'!$E$6:$E$25,MATCH(C75,'Stammdaten'!$B$6:$B$25,0)),""))</f>
      </c>
      <c r="I75" s="12">
        <f>IF(N(E75)=0,"",IF(F75="Nein",0,ROUND(E75*N(H75),2)))</f>
      </c>
    </row>
    <row r="76" ht="17" customHeight="1" spans="1:9" x14ac:dyDescent="0.25">
      <c r="A76" s="9"/>
      <c r="B76" s="6"/>
      <c r="C76" s="6"/>
      <c r="D76" s="6"/>
      <c r="E76" s="7"/>
      <c r="F76" s="10"/>
      <c r="G76" s="11">
        <f>IF(C76="","",IFERROR(INDEX('Stammdaten'!$C$6:$C$25,MATCH(C76,'Stammdaten'!$B$6:$B$25,0))&amp;"","Projekt fehlt in Stammdaten"))</f>
      </c>
      <c r="H76" s="12">
        <f>IF(C76="","",IFERROR(INDEX('Stammdaten'!$E$6:$E$25,MATCH(C76,'Stammdaten'!$B$6:$B$25,0)),""))</f>
      </c>
      <c r="I76" s="12">
        <f>IF(N(E76)=0,"",IF(F76="Nein",0,ROUND(E76*N(H76),2)))</f>
      </c>
    </row>
    <row r="77" ht="17" customHeight="1" spans="1:9" x14ac:dyDescent="0.25">
      <c r="A77" s="9"/>
      <c r="B77" s="6"/>
      <c r="C77" s="6"/>
      <c r="D77" s="6"/>
      <c r="E77" s="7"/>
      <c r="F77" s="10"/>
      <c r="G77" s="11">
        <f>IF(C77="","",IFERROR(INDEX('Stammdaten'!$C$6:$C$25,MATCH(C77,'Stammdaten'!$B$6:$B$25,0))&amp;"","Projekt fehlt in Stammdaten"))</f>
      </c>
      <c r="H77" s="12">
        <f>IF(C77="","",IFERROR(INDEX('Stammdaten'!$E$6:$E$25,MATCH(C77,'Stammdaten'!$B$6:$B$25,0)),""))</f>
      </c>
      <c r="I77" s="12">
        <f>IF(N(E77)=0,"",IF(F77="Nein",0,ROUND(E77*N(H77),2)))</f>
      </c>
    </row>
    <row r="78" ht="17" customHeight="1" spans="1:9" x14ac:dyDescent="0.25">
      <c r="A78" s="9"/>
      <c r="B78" s="6"/>
      <c r="C78" s="6"/>
      <c r="D78" s="6"/>
      <c r="E78" s="7"/>
      <c r="F78" s="10"/>
      <c r="G78" s="11">
        <f>IF(C78="","",IFERROR(INDEX('Stammdaten'!$C$6:$C$25,MATCH(C78,'Stammdaten'!$B$6:$B$25,0))&amp;"","Projekt fehlt in Stammdaten"))</f>
      </c>
      <c r="H78" s="12">
        <f>IF(C78="","",IFERROR(INDEX('Stammdaten'!$E$6:$E$25,MATCH(C78,'Stammdaten'!$B$6:$B$25,0)),""))</f>
      </c>
      <c r="I78" s="12">
        <f>IF(N(E78)=0,"",IF(F78="Nein",0,ROUND(E78*N(H78),2)))</f>
      </c>
    </row>
    <row r="79" ht="17" customHeight="1" spans="1:9" x14ac:dyDescent="0.25">
      <c r="A79" s="9"/>
      <c r="B79" s="6"/>
      <c r="C79" s="6"/>
      <c r="D79" s="6"/>
      <c r="E79" s="7"/>
      <c r="F79" s="10"/>
      <c r="G79" s="11">
        <f>IF(C79="","",IFERROR(INDEX('Stammdaten'!$C$6:$C$25,MATCH(C79,'Stammdaten'!$B$6:$B$25,0))&amp;"","Projekt fehlt in Stammdaten"))</f>
      </c>
      <c r="H79" s="12">
        <f>IF(C79="","",IFERROR(INDEX('Stammdaten'!$E$6:$E$25,MATCH(C79,'Stammdaten'!$B$6:$B$25,0)),""))</f>
      </c>
      <c r="I79" s="12">
        <f>IF(N(E79)=0,"",IF(F79="Nein",0,ROUND(E79*N(H79),2)))</f>
      </c>
    </row>
    <row r="80" ht="17" customHeight="1" spans="1:9" x14ac:dyDescent="0.25">
      <c r="A80" s="9"/>
      <c r="B80" s="6"/>
      <c r="C80" s="6"/>
      <c r="D80" s="6"/>
      <c r="E80" s="7"/>
      <c r="F80" s="10"/>
      <c r="G80" s="11">
        <f>IF(C80="","",IFERROR(INDEX('Stammdaten'!$C$6:$C$25,MATCH(C80,'Stammdaten'!$B$6:$B$25,0))&amp;"","Projekt fehlt in Stammdaten"))</f>
      </c>
      <c r="H80" s="12">
        <f>IF(C80="","",IFERROR(INDEX('Stammdaten'!$E$6:$E$25,MATCH(C80,'Stammdaten'!$B$6:$B$25,0)),""))</f>
      </c>
      <c r="I80" s="12">
        <f>IF(N(E80)=0,"",IF(F80="Nein",0,ROUND(E80*N(H80),2)))</f>
      </c>
    </row>
    <row r="81" ht="17" customHeight="1" spans="1:9" x14ac:dyDescent="0.25">
      <c r="A81" s="9"/>
      <c r="B81" s="6"/>
      <c r="C81" s="6"/>
      <c r="D81" s="6"/>
      <c r="E81" s="7"/>
      <c r="F81" s="10"/>
      <c r="G81" s="11">
        <f>IF(C81="","",IFERROR(INDEX('Stammdaten'!$C$6:$C$25,MATCH(C81,'Stammdaten'!$B$6:$B$25,0))&amp;"","Projekt fehlt in Stammdaten"))</f>
      </c>
      <c r="H81" s="12">
        <f>IF(C81="","",IFERROR(INDEX('Stammdaten'!$E$6:$E$25,MATCH(C81,'Stammdaten'!$B$6:$B$25,0)),""))</f>
      </c>
      <c r="I81" s="12">
        <f>IF(N(E81)=0,"",IF(F81="Nein",0,ROUND(E81*N(H81),2)))</f>
      </c>
    </row>
    <row r="82" ht="17" customHeight="1" spans="1:9" x14ac:dyDescent="0.25">
      <c r="A82" s="9"/>
      <c r="B82" s="6"/>
      <c r="C82" s="6"/>
      <c r="D82" s="6"/>
      <c r="E82" s="7"/>
      <c r="F82" s="10"/>
      <c r="G82" s="11">
        <f>IF(C82="","",IFERROR(INDEX('Stammdaten'!$C$6:$C$25,MATCH(C82,'Stammdaten'!$B$6:$B$25,0))&amp;"","Projekt fehlt in Stammdaten"))</f>
      </c>
      <c r="H82" s="12">
        <f>IF(C82="","",IFERROR(INDEX('Stammdaten'!$E$6:$E$25,MATCH(C82,'Stammdaten'!$B$6:$B$25,0)),""))</f>
      </c>
      <c r="I82" s="12">
        <f>IF(N(E82)=0,"",IF(F82="Nein",0,ROUND(E82*N(H82),2)))</f>
      </c>
    </row>
    <row r="83" ht="17" customHeight="1" spans="1:9" x14ac:dyDescent="0.25">
      <c r="A83" s="9"/>
      <c r="B83" s="6"/>
      <c r="C83" s="6"/>
      <c r="D83" s="6"/>
      <c r="E83" s="7"/>
      <c r="F83" s="10"/>
      <c r="G83" s="11">
        <f>IF(C83="","",IFERROR(INDEX('Stammdaten'!$C$6:$C$25,MATCH(C83,'Stammdaten'!$B$6:$B$25,0))&amp;"","Projekt fehlt in Stammdaten"))</f>
      </c>
      <c r="H83" s="12">
        <f>IF(C83="","",IFERROR(INDEX('Stammdaten'!$E$6:$E$25,MATCH(C83,'Stammdaten'!$B$6:$B$25,0)),""))</f>
      </c>
      <c r="I83" s="12">
        <f>IF(N(E83)=0,"",IF(F83="Nein",0,ROUND(E83*N(H83),2)))</f>
      </c>
    </row>
    <row r="84" ht="17" customHeight="1" spans="1:9" x14ac:dyDescent="0.25">
      <c r="A84" s="9"/>
      <c r="B84" s="6"/>
      <c r="C84" s="6"/>
      <c r="D84" s="6"/>
      <c r="E84" s="7"/>
      <c r="F84" s="10"/>
      <c r="G84" s="11">
        <f>IF(C84="","",IFERROR(INDEX('Stammdaten'!$C$6:$C$25,MATCH(C84,'Stammdaten'!$B$6:$B$25,0))&amp;"","Projekt fehlt in Stammdaten"))</f>
      </c>
      <c r="H84" s="12">
        <f>IF(C84="","",IFERROR(INDEX('Stammdaten'!$E$6:$E$25,MATCH(C84,'Stammdaten'!$B$6:$B$25,0)),""))</f>
      </c>
      <c r="I84" s="12">
        <f>IF(N(E84)=0,"",IF(F84="Nein",0,ROUND(E84*N(H84),2)))</f>
      </c>
    </row>
    <row r="85" ht="17" customHeight="1" spans="1:9" x14ac:dyDescent="0.25">
      <c r="A85" s="9"/>
      <c r="B85" s="6"/>
      <c r="C85" s="6"/>
      <c r="D85" s="6"/>
      <c r="E85" s="7"/>
      <c r="F85" s="10"/>
      <c r="G85" s="11">
        <f>IF(C85="","",IFERROR(INDEX('Stammdaten'!$C$6:$C$25,MATCH(C85,'Stammdaten'!$B$6:$B$25,0))&amp;"","Projekt fehlt in Stammdaten"))</f>
      </c>
      <c r="H85" s="12">
        <f>IF(C85="","",IFERROR(INDEX('Stammdaten'!$E$6:$E$25,MATCH(C85,'Stammdaten'!$B$6:$B$25,0)),""))</f>
      </c>
      <c r="I85" s="12">
        <f>IF(N(E85)=0,"",IF(F85="Nein",0,ROUND(E85*N(H85),2)))</f>
      </c>
    </row>
    <row r="86" ht="17" customHeight="1" spans="1:9" x14ac:dyDescent="0.25">
      <c r="A86" s="9"/>
      <c r="B86" s="6"/>
      <c r="C86" s="6"/>
      <c r="D86" s="6"/>
      <c r="E86" s="7"/>
      <c r="F86" s="10"/>
      <c r="G86" s="11">
        <f>IF(C86="","",IFERROR(INDEX('Stammdaten'!$C$6:$C$25,MATCH(C86,'Stammdaten'!$B$6:$B$25,0))&amp;"","Projekt fehlt in Stammdaten"))</f>
      </c>
      <c r="H86" s="12">
        <f>IF(C86="","",IFERROR(INDEX('Stammdaten'!$E$6:$E$25,MATCH(C86,'Stammdaten'!$B$6:$B$25,0)),""))</f>
      </c>
      <c r="I86" s="12">
        <f>IF(N(E86)=0,"",IF(F86="Nein",0,ROUND(E86*N(H86),2)))</f>
      </c>
    </row>
    <row r="87" ht="17" customHeight="1" spans="1:9" x14ac:dyDescent="0.25">
      <c r="A87" s="9"/>
      <c r="B87" s="6"/>
      <c r="C87" s="6"/>
      <c r="D87" s="6"/>
      <c r="E87" s="7"/>
      <c r="F87" s="10"/>
      <c r="G87" s="11">
        <f>IF(C87="","",IFERROR(INDEX('Stammdaten'!$C$6:$C$25,MATCH(C87,'Stammdaten'!$B$6:$B$25,0))&amp;"","Projekt fehlt in Stammdaten"))</f>
      </c>
      <c r="H87" s="12">
        <f>IF(C87="","",IFERROR(INDEX('Stammdaten'!$E$6:$E$25,MATCH(C87,'Stammdaten'!$B$6:$B$25,0)),""))</f>
      </c>
      <c r="I87" s="12">
        <f>IF(N(E87)=0,"",IF(F87="Nein",0,ROUND(E87*N(H87),2)))</f>
      </c>
    </row>
    <row r="88" ht="17" customHeight="1" spans="1:9" x14ac:dyDescent="0.25">
      <c r="A88" s="9"/>
      <c r="B88" s="6"/>
      <c r="C88" s="6"/>
      <c r="D88" s="6"/>
      <c r="E88" s="7"/>
      <c r="F88" s="10"/>
      <c r="G88" s="11">
        <f>IF(C88="","",IFERROR(INDEX('Stammdaten'!$C$6:$C$25,MATCH(C88,'Stammdaten'!$B$6:$B$25,0))&amp;"","Projekt fehlt in Stammdaten"))</f>
      </c>
      <c r="H88" s="12">
        <f>IF(C88="","",IFERROR(INDEX('Stammdaten'!$E$6:$E$25,MATCH(C88,'Stammdaten'!$B$6:$B$25,0)),""))</f>
      </c>
      <c r="I88" s="12">
        <f>IF(N(E88)=0,"",IF(F88="Nein",0,ROUND(E88*N(H88),2)))</f>
      </c>
    </row>
    <row r="89" ht="17" customHeight="1" spans="1:9" x14ac:dyDescent="0.25">
      <c r="A89" s="9"/>
      <c r="B89" s="6"/>
      <c r="C89" s="6"/>
      <c r="D89" s="6"/>
      <c r="E89" s="7"/>
      <c r="F89" s="10"/>
      <c r="G89" s="11">
        <f>IF(C89="","",IFERROR(INDEX('Stammdaten'!$C$6:$C$25,MATCH(C89,'Stammdaten'!$B$6:$B$25,0))&amp;"","Projekt fehlt in Stammdaten"))</f>
      </c>
      <c r="H89" s="12">
        <f>IF(C89="","",IFERROR(INDEX('Stammdaten'!$E$6:$E$25,MATCH(C89,'Stammdaten'!$B$6:$B$25,0)),""))</f>
      </c>
      <c r="I89" s="12">
        <f>IF(N(E89)=0,"",IF(F89="Nein",0,ROUND(E89*N(H89),2)))</f>
      </c>
    </row>
    <row r="90" ht="17" customHeight="1" spans="1:9" x14ac:dyDescent="0.25">
      <c r="A90" s="9"/>
      <c r="B90" s="6"/>
      <c r="C90" s="6"/>
      <c r="D90" s="6"/>
      <c r="E90" s="7"/>
      <c r="F90" s="10"/>
      <c r="G90" s="11">
        <f>IF(C90="","",IFERROR(INDEX('Stammdaten'!$C$6:$C$25,MATCH(C90,'Stammdaten'!$B$6:$B$25,0))&amp;"","Projekt fehlt in Stammdaten"))</f>
      </c>
      <c r="H90" s="12">
        <f>IF(C90="","",IFERROR(INDEX('Stammdaten'!$E$6:$E$25,MATCH(C90,'Stammdaten'!$B$6:$B$25,0)),""))</f>
      </c>
      <c r="I90" s="12">
        <f>IF(N(E90)=0,"",IF(F90="Nein",0,ROUND(E90*N(H90),2)))</f>
      </c>
    </row>
    <row r="91" ht="17" customHeight="1" spans="1:9" x14ac:dyDescent="0.25">
      <c r="A91" s="9"/>
      <c r="B91" s="6"/>
      <c r="C91" s="6"/>
      <c r="D91" s="6"/>
      <c r="E91" s="7"/>
      <c r="F91" s="10"/>
      <c r="G91" s="11">
        <f>IF(C91="","",IFERROR(INDEX('Stammdaten'!$C$6:$C$25,MATCH(C91,'Stammdaten'!$B$6:$B$25,0))&amp;"","Projekt fehlt in Stammdaten"))</f>
      </c>
      <c r="H91" s="12">
        <f>IF(C91="","",IFERROR(INDEX('Stammdaten'!$E$6:$E$25,MATCH(C91,'Stammdaten'!$B$6:$B$25,0)),""))</f>
      </c>
      <c r="I91" s="12">
        <f>IF(N(E91)=0,"",IF(F91="Nein",0,ROUND(E91*N(H91),2)))</f>
      </c>
    </row>
    <row r="92" ht="17" customHeight="1" spans="1:9" x14ac:dyDescent="0.25">
      <c r="A92" s="9"/>
      <c r="B92" s="6"/>
      <c r="C92" s="6"/>
      <c r="D92" s="6"/>
      <c r="E92" s="7"/>
      <c r="F92" s="10"/>
      <c r="G92" s="11">
        <f>IF(C92="","",IFERROR(INDEX('Stammdaten'!$C$6:$C$25,MATCH(C92,'Stammdaten'!$B$6:$B$25,0))&amp;"","Projekt fehlt in Stammdaten"))</f>
      </c>
      <c r="H92" s="12">
        <f>IF(C92="","",IFERROR(INDEX('Stammdaten'!$E$6:$E$25,MATCH(C92,'Stammdaten'!$B$6:$B$25,0)),""))</f>
      </c>
      <c r="I92" s="12">
        <f>IF(N(E92)=0,"",IF(F92="Nein",0,ROUND(E92*N(H92),2)))</f>
      </c>
    </row>
    <row r="93" ht="17" customHeight="1" spans="1:9" x14ac:dyDescent="0.25">
      <c r="A93" s="9"/>
      <c r="B93" s="6"/>
      <c r="C93" s="6"/>
      <c r="D93" s="6"/>
      <c r="E93" s="7"/>
      <c r="F93" s="10"/>
      <c r="G93" s="11">
        <f>IF(C93="","",IFERROR(INDEX('Stammdaten'!$C$6:$C$25,MATCH(C93,'Stammdaten'!$B$6:$B$25,0))&amp;"","Projekt fehlt in Stammdaten"))</f>
      </c>
      <c r="H93" s="12">
        <f>IF(C93="","",IFERROR(INDEX('Stammdaten'!$E$6:$E$25,MATCH(C93,'Stammdaten'!$B$6:$B$25,0)),""))</f>
      </c>
      <c r="I93" s="12">
        <f>IF(N(E93)=0,"",IF(F93="Nein",0,ROUND(E93*N(H93),2)))</f>
      </c>
    </row>
    <row r="94" ht="17" customHeight="1" spans="1:9" x14ac:dyDescent="0.25">
      <c r="A94" s="9"/>
      <c r="B94" s="6"/>
      <c r="C94" s="6"/>
      <c r="D94" s="6"/>
      <c r="E94" s="7"/>
      <c r="F94" s="10"/>
      <c r="G94" s="11">
        <f>IF(C94="","",IFERROR(INDEX('Stammdaten'!$C$6:$C$25,MATCH(C94,'Stammdaten'!$B$6:$B$25,0))&amp;"","Projekt fehlt in Stammdaten"))</f>
      </c>
      <c r="H94" s="12">
        <f>IF(C94="","",IFERROR(INDEX('Stammdaten'!$E$6:$E$25,MATCH(C94,'Stammdaten'!$B$6:$B$25,0)),""))</f>
      </c>
      <c r="I94" s="12">
        <f>IF(N(E94)=0,"",IF(F94="Nein",0,ROUND(E94*N(H94),2)))</f>
      </c>
    </row>
    <row r="95" ht="17" customHeight="1" spans="1:9" x14ac:dyDescent="0.25">
      <c r="A95" s="9"/>
      <c r="B95" s="6"/>
      <c r="C95" s="6"/>
      <c r="D95" s="6"/>
      <c r="E95" s="7"/>
      <c r="F95" s="10"/>
      <c r="G95" s="11">
        <f>IF(C95="","",IFERROR(INDEX('Stammdaten'!$C$6:$C$25,MATCH(C95,'Stammdaten'!$B$6:$B$25,0))&amp;"","Projekt fehlt in Stammdaten"))</f>
      </c>
      <c r="H95" s="12">
        <f>IF(C95="","",IFERROR(INDEX('Stammdaten'!$E$6:$E$25,MATCH(C95,'Stammdaten'!$B$6:$B$25,0)),""))</f>
      </c>
      <c r="I95" s="12">
        <f>IF(N(E95)=0,"",IF(F95="Nein",0,ROUND(E95*N(H95),2)))</f>
      </c>
    </row>
    <row r="96" ht="17" customHeight="1" spans="1:9" x14ac:dyDescent="0.25">
      <c r="A96" s="9"/>
      <c r="B96" s="6"/>
      <c r="C96" s="6"/>
      <c r="D96" s="6"/>
      <c r="E96" s="7"/>
      <c r="F96" s="10"/>
      <c r="G96" s="11">
        <f>IF(C96="","",IFERROR(INDEX('Stammdaten'!$C$6:$C$25,MATCH(C96,'Stammdaten'!$B$6:$B$25,0))&amp;"","Projekt fehlt in Stammdaten"))</f>
      </c>
      <c r="H96" s="12">
        <f>IF(C96="","",IFERROR(INDEX('Stammdaten'!$E$6:$E$25,MATCH(C96,'Stammdaten'!$B$6:$B$25,0)),""))</f>
      </c>
      <c r="I96" s="12">
        <f>IF(N(E96)=0,"",IF(F96="Nein",0,ROUND(E96*N(H96),2)))</f>
      </c>
    </row>
    <row r="97" ht="17" customHeight="1" spans="1:9" x14ac:dyDescent="0.25">
      <c r="A97" s="9"/>
      <c r="B97" s="6"/>
      <c r="C97" s="6"/>
      <c r="D97" s="6"/>
      <c r="E97" s="7"/>
      <c r="F97" s="10"/>
      <c r="G97" s="11">
        <f>IF(C97="","",IFERROR(INDEX('Stammdaten'!$C$6:$C$25,MATCH(C97,'Stammdaten'!$B$6:$B$25,0))&amp;"","Projekt fehlt in Stammdaten"))</f>
      </c>
      <c r="H97" s="12">
        <f>IF(C97="","",IFERROR(INDEX('Stammdaten'!$E$6:$E$25,MATCH(C97,'Stammdaten'!$B$6:$B$25,0)),""))</f>
      </c>
      <c r="I97" s="12">
        <f>IF(N(E97)=0,"",IF(F97="Nein",0,ROUND(E97*N(H97),2)))</f>
      </c>
    </row>
    <row r="98" ht="17" customHeight="1" spans="1:9" x14ac:dyDescent="0.25">
      <c r="A98" s="9"/>
      <c r="B98" s="6"/>
      <c r="C98" s="6"/>
      <c r="D98" s="6"/>
      <c r="E98" s="7"/>
      <c r="F98" s="10"/>
      <c r="G98" s="11">
        <f>IF(C98="","",IFERROR(INDEX('Stammdaten'!$C$6:$C$25,MATCH(C98,'Stammdaten'!$B$6:$B$25,0))&amp;"","Projekt fehlt in Stammdaten"))</f>
      </c>
      <c r="H98" s="12">
        <f>IF(C98="","",IFERROR(INDEX('Stammdaten'!$E$6:$E$25,MATCH(C98,'Stammdaten'!$B$6:$B$25,0)),""))</f>
      </c>
      <c r="I98" s="12">
        <f>IF(N(E98)=0,"",IF(F98="Nein",0,ROUND(E98*N(H98),2)))</f>
      </c>
    </row>
    <row r="99" ht="17" customHeight="1" spans="1:9" x14ac:dyDescent="0.25">
      <c r="A99" s="9"/>
      <c r="B99" s="6"/>
      <c r="C99" s="6"/>
      <c r="D99" s="6"/>
      <c r="E99" s="7"/>
      <c r="F99" s="10"/>
      <c r="G99" s="11">
        <f>IF(C99="","",IFERROR(INDEX('Stammdaten'!$C$6:$C$25,MATCH(C99,'Stammdaten'!$B$6:$B$25,0))&amp;"","Projekt fehlt in Stammdaten"))</f>
      </c>
      <c r="H99" s="12">
        <f>IF(C99="","",IFERROR(INDEX('Stammdaten'!$E$6:$E$25,MATCH(C99,'Stammdaten'!$B$6:$B$25,0)),""))</f>
      </c>
      <c r="I99" s="12">
        <f>IF(N(E99)=0,"",IF(F99="Nein",0,ROUND(E99*N(H99),2)))</f>
      </c>
    </row>
    <row r="100" ht="17" customHeight="1" spans="1:9" x14ac:dyDescent="0.25">
      <c r="A100" s="9"/>
      <c r="B100" s="6"/>
      <c r="C100" s="6"/>
      <c r="D100" s="6"/>
      <c r="E100" s="7"/>
      <c r="F100" s="10"/>
      <c r="G100" s="11">
        <f>IF(C100="","",IFERROR(INDEX('Stammdaten'!$C$6:$C$25,MATCH(C100,'Stammdaten'!$B$6:$B$25,0))&amp;"","Projekt fehlt in Stammdaten"))</f>
      </c>
      <c r="H100" s="12">
        <f>IF(C100="","",IFERROR(INDEX('Stammdaten'!$E$6:$E$25,MATCH(C100,'Stammdaten'!$B$6:$B$25,0)),""))</f>
      </c>
      <c r="I100" s="12">
        <f>IF(N(E100)=0,"",IF(F100="Nein",0,ROUND(E100*N(H100),2)))</f>
      </c>
    </row>
    <row r="101" ht="17" customHeight="1" spans="1:9" x14ac:dyDescent="0.25">
      <c r="A101" s="9"/>
      <c r="B101" s="6"/>
      <c r="C101" s="6"/>
      <c r="D101" s="6"/>
      <c r="E101" s="7"/>
      <c r="F101" s="10"/>
      <c r="G101" s="11">
        <f>IF(C101="","",IFERROR(INDEX('Stammdaten'!$C$6:$C$25,MATCH(C101,'Stammdaten'!$B$6:$B$25,0))&amp;"","Projekt fehlt in Stammdaten"))</f>
      </c>
      <c r="H101" s="12">
        <f>IF(C101="","",IFERROR(INDEX('Stammdaten'!$E$6:$E$25,MATCH(C101,'Stammdaten'!$B$6:$B$25,0)),""))</f>
      </c>
      <c r="I101" s="12">
        <f>IF(N(E101)=0,"",IF(F101="Nein",0,ROUND(E101*N(H101),2)))</f>
      </c>
    </row>
    <row r="102" ht="17" customHeight="1" spans="1:9" x14ac:dyDescent="0.25">
      <c r="A102" s="9"/>
      <c r="B102" s="6"/>
      <c r="C102" s="6"/>
      <c r="D102" s="6"/>
      <c r="E102" s="7"/>
      <c r="F102" s="10"/>
      <c r="G102" s="11">
        <f>IF(C102="","",IFERROR(INDEX('Stammdaten'!$C$6:$C$25,MATCH(C102,'Stammdaten'!$B$6:$B$25,0))&amp;"","Projekt fehlt in Stammdaten"))</f>
      </c>
      <c r="H102" s="12">
        <f>IF(C102="","",IFERROR(INDEX('Stammdaten'!$E$6:$E$25,MATCH(C102,'Stammdaten'!$B$6:$B$25,0)),""))</f>
      </c>
      <c r="I102" s="12">
        <f>IF(N(E102)=0,"",IF(F102="Nein",0,ROUND(E102*N(H102),2)))</f>
      </c>
    </row>
    <row r="103" ht="17" customHeight="1" spans="1:9" x14ac:dyDescent="0.25">
      <c r="A103" s="9"/>
      <c r="B103" s="6"/>
      <c r="C103" s="6"/>
      <c r="D103" s="6"/>
      <c r="E103" s="7"/>
      <c r="F103" s="10"/>
      <c r="G103" s="11">
        <f>IF(C103="","",IFERROR(INDEX('Stammdaten'!$C$6:$C$25,MATCH(C103,'Stammdaten'!$B$6:$B$25,0))&amp;"","Projekt fehlt in Stammdaten"))</f>
      </c>
      <c r="H103" s="12">
        <f>IF(C103="","",IFERROR(INDEX('Stammdaten'!$E$6:$E$25,MATCH(C103,'Stammdaten'!$B$6:$B$25,0)),""))</f>
      </c>
      <c r="I103" s="12">
        <f>IF(N(E103)=0,"",IF(F103="Nein",0,ROUND(E103*N(H103),2)))</f>
      </c>
    </row>
    <row r="104" ht="17" customHeight="1" spans="1:9" x14ac:dyDescent="0.25">
      <c r="A104" s="9"/>
      <c r="B104" s="6"/>
      <c r="C104" s="6"/>
      <c r="D104" s="6"/>
      <c r="E104" s="7"/>
      <c r="F104" s="10"/>
      <c r="G104" s="11">
        <f>IF(C104="","",IFERROR(INDEX('Stammdaten'!$C$6:$C$25,MATCH(C104,'Stammdaten'!$B$6:$B$25,0))&amp;"","Projekt fehlt in Stammdaten"))</f>
      </c>
      <c r="H104" s="12">
        <f>IF(C104="","",IFERROR(INDEX('Stammdaten'!$E$6:$E$25,MATCH(C104,'Stammdaten'!$B$6:$B$25,0)),""))</f>
      </c>
      <c r="I104" s="12">
        <f>IF(N(E104)=0,"",IF(F104="Nein",0,ROUND(E104*N(H104),2)))</f>
      </c>
    </row>
    <row r="105" ht="17" customHeight="1" spans="1:9" x14ac:dyDescent="0.25">
      <c r="A105" s="9"/>
      <c r="B105" s="6"/>
      <c r="C105" s="6"/>
      <c r="D105" s="6"/>
      <c r="E105" s="7"/>
      <c r="F105" s="10"/>
      <c r="G105" s="11">
        <f>IF(C105="","",IFERROR(INDEX('Stammdaten'!$C$6:$C$25,MATCH(C105,'Stammdaten'!$B$6:$B$25,0))&amp;"","Projekt fehlt in Stammdaten"))</f>
      </c>
      <c r="H105" s="12">
        <f>IF(C105="","",IFERROR(INDEX('Stammdaten'!$E$6:$E$25,MATCH(C105,'Stammdaten'!$B$6:$B$25,0)),""))</f>
      </c>
      <c r="I105" s="12">
        <f>IF(N(E105)=0,"",IF(F105="Nein",0,ROUND(E105*N(H105),2)))</f>
      </c>
    </row>
    <row r="106" ht="17" customHeight="1" spans="1:9" x14ac:dyDescent="0.25">
      <c r="A106" s="9"/>
      <c r="B106" s="6"/>
      <c r="C106" s="6"/>
      <c r="D106" s="6"/>
      <c r="E106" s="7"/>
      <c r="F106" s="10"/>
      <c r="G106" s="11">
        <f>IF(C106="","",IFERROR(INDEX('Stammdaten'!$C$6:$C$25,MATCH(C106,'Stammdaten'!$B$6:$B$25,0))&amp;"","Projekt fehlt in Stammdaten"))</f>
      </c>
      <c r="H106" s="12">
        <f>IF(C106="","",IFERROR(INDEX('Stammdaten'!$E$6:$E$25,MATCH(C106,'Stammdaten'!$B$6:$B$25,0)),""))</f>
      </c>
      <c r="I106" s="12">
        <f>IF(N(E106)=0,"",IF(F106="Nein",0,ROUND(E106*N(H106),2)))</f>
      </c>
    </row>
    <row r="107" ht="17" customHeight="1" spans="1:9" x14ac:dyDescent="0.25">
      <c r="A107" s="9"/>
      <c r="B107" s="6"/>
      <c r="C107" s="6"/>
      <c r="D107" s="6"/>
      <c r="E107" s="7"/>
      <c r="F107" s="10"/>
      <c r="G107" s="11">
        <f>IF(C107="","",IFERROR(INDEX('Stammdaten'!$C$6:$C$25,MATCH(C107,'Stammdaten'!$B$6:$B$25,0))&amp;"","Projekt fehlt in Stammdaten"))</f>
      </c>
      <c r="H107" s="12">
        <f>IF(C107="","",IFERROR(INDEX('Stammdaten'!$E$6:$E$25,MATCH(C107,'Stammdaten'!$B$6:$B$25,0)),""))</f>
      </c>
      <c r="I107" s="12">
        <f>IF(N(E107)=0,"",IF(F107="Nein",0,ROUND(E107*N(H107),2)))</f>
      </c>
    </row>
    <row r="108" ht="17" customHeight="1" spans="1:9" x14ac:dyDescent="0.25">
      <c r="A108" s="9"/>
      <c r="B108" s="6"/>
      <c r="C108" s="6"/>
      <c r="D108" s="6"/>
      <c r="E108" s="7"/>
      <c r="F108" s="10"/>
      <c r="G108" s="11">
        <f>IF(C108="","",IFERROR(INDEX('Stammdaten'!$C$6:$C$25,MATCH(C108,'Stammdaten'!$B$6:$B$25,0))&amp;"","Projekt fehlt in Stammdaten"))</f>
      </c>
      <c r="H108" s="12">
        <f>IF(C108="","",IFERROR(INDEX('Stammdaten'!$E$6:$E$25,MATCH(C108,'Stammdaten'!$B$6:$B$25,0)),""))</f>
      </c>
      <c r="I108" s="12">
        <f>IF(N(E108)=0,"",IF(F108="Nein",0,ROUND(E108*N(H108),2)))</f>
      </c>
    </row>
    <row r="109" ht="17" customHeight="1" spans="1:9" x14ac:dyDescent="0.25">
      <c r="A109" s="9"/>
      <c r="B109" s="6"/>
      <c r="C109" s="6"/>
      <c r="D109" s="6"/>
      <c r="E109" s="7"/>
      <c r="F109" s="10"/>
      <c r="G109" s="11">
        <f>IF(C109="","",IFERROR(INDEX('Stammdaten'!$C$6:$C$25,MATCH(C109,'Stammdaten'!$B$6:$B$25,0))&amp;"","Projekt fehlt in Stammdaten"))</f>
      </c>
      <c r="H109" s="12">
        <f>IF(C109="","",IFERROR(INDEX('Stammdaten'!$E$6:$E$25,MATCH(C109,'Stammdaten'!$B$6:$B$25,0)),""))</f>
      </c>
      <c r="I109" s="12">
        <f>IF(N(E109)=0,"",IF(F109="Nein",0,ROUND(E109*N(H109),2)))</f>
      </c>
    </row>
    <row r="110" ht="17" customHeight="1" spans="1:9" x14ac:dyDescent="0.25">
      <c r="A110" s="9"/>
      <c r="B110" s="6"/>
      <c r="C110" s="6"/>
      <c r="D110" s="6"/>
      <c r="E110" s="7"/>
      <c r="F110" s="10"/>
      <c r="G110" s="11">
        <f>IF(C110="","",IFERROR(INDEX('Stammdaten'!$C$6:$C$25,MATCH(C110,'Stammdaten'!$B$6:$B$25,0))&amp;"","Projekt fehlt in Stammdaten"))</f>
      </c>
      <c r="H110" s="12">
        <f>IF(C110="","",IFERROR(INDEX('Stammdaten'!$E$6:$E$25,MATCH(C110,'Stammdaten'!$B$6:$B$25,0)),""))</f>
      </c>
      <c r="I110" s="12">
        <f>IF(N(E110)=0,"",IF(F110="Nein",0,ROUND(E110*N(H110),2)))</f>
      </c>
    </row>
    <row r="111" ht="17" customHeight="1" spans="1:9" x14ac:dyDescent="0.25">
      <c r="A111" s="9"/>
      <c r="B111" s="6"/>
      <c r="C111" s="6"/>
      <c r="D111" s="6"/>
      <c r="E111" s="7"/>
      <c r="F111" s="10"/>
      <c r="G111" s="11">
        <f>IF(C111="","",IFERROR(INDEX('Stammdaten'!$C$6:$C$25,MATCH(C111,'Stammdaten'!$B$6:$B$25,0))&amp;"","Projekt fehlt in Stammdaten"))</f>
      </c>
      <c r="H111" s="12">
        <f>IF(C111="","",IFERROR(INDEX('Stammdaten'!$E$6:$E$25,MATCH(C111,'Stammdaten'!$B$6:$B$25,0)),""))</f>
      </c>
      <c r="I111" s="12">
        <f>IF(N(E111)=0,"",IF(F111="Nein",0,ROUND(E111*N(H111),2)))</f>
      </c>
    </row>
    <row r="112" ht="17" customHeight="1" spans="1:9" x14ac:dyDescent="0.25">
      <c r="A112" s="9"/>
      <c r="B112" s="6"/>
      <c r="C112" s="6"/>
      <c r="D112" s="6"/>
      <c r="E112" s="7"/>
      <c r="F112" s="10"/>
      <c r="G112" s="11">
        <f>IF(C112="","",IFERROR(INDEX('Stammdaten'!$C$6:$C$25,MATCH(C112,'Stammdaten'!$B$6:$B$25,0))&amp;"","Projekt fehlt in Stammdaten"))</f>
      </c>
      <c r="H112" s="12">
        <f>IF(C112="","",IFERROR(INDEX('Stammdaten'!$E$6:$E$25,MATCH(C112,'Stammdaten'!$B$6:$B$25,0)),""))</f>
      </c>
      <c r="I112" s="12">
        <f>IF(N(E112)=0,"",IF(F112="Nein",0,ROUND(E112*N(H112),2)))</f>
      </c>
    </row>
    <row r="113" ht="17" customHeight="1" spans="1:9" x14ac:dyDescent="0.25">
      <c r="A113" s="9"/>
      <c r="B113" s="6"/>
      <c r="C113" s="6"/>
      <c r="D113" s="6"/>
      <c r="E113" s="7"/>
      <c r="F113" s="10"/>
      <c r="G113" s="11">
        <f>IF(C113="","",IFERROR(INDEX('Stammdaten'!$C$6:$C$25,MATCH(C113,'Stammdaten'!$B$6:$B$25,0))&amp;"","Projekt fehlt in Stammdaten"))</f>
      </c>
      <c r="H113" s="12">
        <f>IF(C113="","",IFERROR(INDEX('Stammdaten'!$E$6:$E$25,MATCH(C113,'Stammdaten'!$B$6:$B$25,0)),""))</f>
      </c>
      <c r="I113" s="12">
        <f>IF(N(E113)=0,"",IF(F113="Nein",0,ROUND(E113*N(H113),2)))</f>
      </c>
    </row>
    <row r="114" ht="17" customHeight="1" spans="1:9" x14ac:dyDescent="0.25">
      <c r="A114" s="9"/>
      <c r="B114" s="6"/>
      <c r="C114" s="6"/>
      <c r="D114" s="6"/>
      <c r="E114" s="7"/>
      <c r="F114" s="10"/>
      <c r="G114" s="11">
        <f>IF(C114="","",IFERROR(INDEX('Stammdaten'!$C$6:$C$25,MATCH(C114,'Stammdaten'!$B$6:$B$25,0))&amp;"","Projekt fehlt in Stammdaten"))</f>
      </c>
      <c r="H114" s="12">
        <f>IF(C114="","",IFERROR(INDEX('Stammdaten'!$E$6:$E$25,MATCH(C114,'Stammdaten'!$B$6:$B$25,0)),""))</f>
      </c>
      <c r="I114" s="12">
        <f>IF(N(E114)=0,"",IF(F114="Nein",0,ROUND(E114*N(H114),2)))</f>
      </c>
    </row>
    <row r="115" ht="17" customHeight="1" spans="1:9" x14ac:dyDescent="0.25">
      <c r="A115" s="9"/>
      <c r="B115" s="6"/>
      <c r="C115" s="6"/>
      <c r="D115" s="6"/>
      <c r="E115" s="7"/>
      <c r="F115" s="10"/>
      <c r="G115" s="11">
        <f>IF(C115="","",IFERROR(INDEX('Stammdaten'!$C$6:$C$25,MATCH(C115,'Stammdaten'!$B$6:$B$25,0))&amp;"","Projekt fehlt in Stammdaten"))</f>
      </c>
      <c r="H115" s="12">
        <f>IF(C115="","",IFERROR(INDEX('Stammdaten'!$E$6:$E$25,MATCH(C115,'Stammdaten'!$B$6:$B$25,0)),""))</f>
      </c>
      <c r="I115" s="12">
        <f>IF(N(E115)=0,"",IF(F115="Nein",0,ROUND(E115*N(H115),2)))</f>
      </c>
    </row>
    <row r="116" ht="17" customHeight="1" spans="1:9" x14ac:dyDescent="0.25">
      <c r="A116" s="9"/>
      <c r="B116" s="6"/>
      <c r="C116" s="6"/>
      <c r="D116" s="6"/>
      <c r="E116" s="7"/>
      <c r="F116" s="10"/>
      <c r="G116" s="11">
        <f>IF(C116="","",IFERROR(INDEX('Stammdaten'!$C$6:$C$25,MATCH(C116,'Stammdaten'!$B$6:$B$25,0))&amp;"","Projekt fehlt in Stammdaten"))</f>
      </c>
      <c r="H116" s="12">
        <f>IF(C116="","",IFERROR(INDEX('Stammdaten'!$E$6:$E$25,MATCH(C116,'Stammdaten'!$B$6:$B$25,0)),""))</f>
      </c>
      <c r="I116" s="12">
        <f>IF(N(E116)=0,"",IF(F116="Nein",0,ROUND(E116*N(H116),2)))</f>
      </c>
    </row>
    <row r="117" ht="17" customHeight="1" spans="1:9" x14ac:dyDescent="0.25">
      <c r="A117" s="9"/>
      <c r="B117" s="6"/>
      <c r="C117" s="6"/>
      <c r="D117" s="6"/>
      <c r="E117" s="7"/>
      <c r="F117" s="10"/>
      <c r="G117" s="11">
        <f>IF(C117="","",IFERROR(INDEX('Stammdaten'!$C$6:$C$25,MATCH(C117,'Stammdaten'!$B$6:$B$25,0))&amp;"","Projekt fehlt in Stammdaten"))</f>
      </c>
      <c r="H117" s="12">
        <f>IF(C117="","",IFERROR(INDEX('Stammdaten'!$E$6:$E$25,MATCH(C117,'Stammdaten'!$B$6:$B$25,0)),""))</f>
      </c>
      <c r="I117" s="12">
        <f>IF(N(E117)=0,"",IF(F117="Nein",0,ROUND(E117*N(H117),2)))</f>
      </c>
    </row>
    <row r="118" ht="17" customHeight="1" spans="1:9" x14ac:dyDescent="0.25">
      <c r="A118" s="9"/>
      <c r="B118" s="6"/>
      <c r="C118" s="6"/>
      <c r="D118" s="6"/>
      <c r="E118" s="7"/>
      <c r="F118" s="10"/>
      <c r="G118" s="11">
        <f>IF(C118="","",IFERROR(INDEX('Stammdaten'!$C$6:$C$25,MATCH(C118,'Stammdaten'!$B$6:$B$25,0))&amp;"","Projekt fehlt in Stammdaten"))</f>
      </c>
      <c r="H118" s="12">
        <f>IF(C118="","",IFERROR(INDEX('Stammdaten'!$E$6:$E$25,MATCH(C118,'Stammdaten'!$B$6:$B$25,0)),""))</f>
      </c>
      <c r="I118" s="12">
        <f>IF(N(E118)=0,"",IF(F118="Nein",0,ROUND(E118*N(H118),2)))</f>
      </c>
    </row>
    <row r="119" ht="17" customHeight="1" spans="1:9" x14ac:dyDescent="0.25">
      <c r="A119" s="9"/>
      <c r="B119" s="6"/>
      <c r="C119" s="6"/>
      <c r="D119" s="6"/>
      <c r="E119" s="7"/>
      <c r="F119" s="10"/>
      <c r="G119" s="11">
        <f>IF(C119="","",IFERROR(INDEX('Stammdaten'!$C$6:$C$25,MATCH(C119,'Stammdaten'!$B$6:$B$25,0))&amp;"","Projekt fehlt in Stammdaten"))</f>
      </c>
      <c r="H119" s="12">
        <f>IF(C119="","",IFERROR(INDEX('Stammdaten'!$E$6:$E$25,MATCH(C119,'Stammdaten'!$B$6:$B$25,0)),""))</f>
      </c>
      <c r="I119" s="12">
        <f>IF(N(E119)=0,"",IF(F119="Nein",0,ROUND(E119*N(H119),2)))</f>
      </c>
    </row>
    <row r="120" ht="17" customHeight="1" spans="1:9" x14ac:dyDescent="0.25">
      <c r="A120" s="9"/>
      <c r="B120" s="6"/>
      <c r="C120" s="6"/>
      <c r="D120" s="6"/>
      <c r="E120" s="7"/>
      <c r="F120" s="10"/>
      <c r="G120" s="11">
        <f>IF(C120="","",IFERROR(INDEX('Stammdaten'!$C$6:$C$25,MATCH(C120,'Stammdaten'!$B$6:$B$25,0))&amp;"","Projekt fehlt in Stammdaten"))</f>
      </c>
      <c r="H120" s="12">
        <f>IF(C120="","",IFERROR(INDEX('Stammdaten'!$E$6:$E$25,MATCH(C120,'Stammdaten'!$B$6:$B$25,0)),""))</f>
      </c>
      <c r="I120" s="12">
        <f>IF(N(E120)=0,"",IF(F120="Nein",0,ROUND(E120*N(H120),2)))</f>
      </c>
    </row>
    <row r="121" ht="17" customHeight="1" spans="1:9" x14ac:dyDescent="0.25">
      <c r="A121" s="9"/>
      <c r="B121" s="6"/>
      <c r="C121" s="6"/>
      <c r="D121" s="6"/>
      <c r="E121" s="7"/>
      <c r="F121" s="10"/>
      <c r="G121" s="11">
        <f>IF(C121="","",IFERROR(INDEX('Stammdaten'!$C$6:$C$25,MATCH(C121,'Stammdaten'!$B$6:$B$25,0))&amp;"","Projekt fehlt in Stammdaten"))</f>
      </c>
      <c r="H121" s="12">
        <f>IF(C121="","",IFERROR(INDEX('Stammdaten'!$E$6:$E$25,MATCH(C121,'Stammdaten'!$B$6:$B$25,0)),""))</f>
      </c>
      <c r="I121" s="12">
        <f>IF(N(E121)=0,"",IF(F121="Nein",0,ROUND(E121*N(H121),2)))</f>
      </c>
    </row>
    <row r="122" ht="17" customHeight="1" spans="1:9" x14ac:dyDescent="0.25">
      <c r="A122" s="9"/>
      <c r="B122" s="6"/>
      <c r="C122" s="6"/>
      <c r="D122" s="6"/>
      <c r="E122" s="7"/>
      <c r="F122" s="10"/>
      <c r="G122" s="11">
        <f>IF(C122="","",IFERROR(INDEX('Stammdaten'!$C$6:$C$25,MATCH(C122,'Stammdaten'!$B$6:$B$25,0))&amp;"","Projekt fehlt in Stammdaten"))</f>
      </c>
      <c r="H122" s="12">
        <f>IF(C122="","",IFERROR(INDEX('Stammdaten'!$E$6:$E$25,MATCH(C122,'Stammdaten'!$B$6:$B$25,0)),""))</f>
      </c>
      <c r="I122" s="12">
        <f>IF(N(E122)=0,"",IF(F122="Nein",0,ROUND(E122*N(H122),2)))</f>
      </c>
    </row>
    <row r="123" ht="17" customHeight="1" spans="1:9" x14ac:dyDescent="0.25">
      <c r="A123" s="9"/>
      <c r="B123" s="6"/>
      <c r="C123" s="6"/>
      <c r="D123" s="6"/>
      <c r="E123" s="7"/>
      <c r="F123" s="10"/>
      <c r="G123" s="11">
        <f>IF(C123="","",IFERROR(INDEX('Stammdaten'!$C$6:$C$25,MATCH(C123,'Stammdaten'!$B$6:$B$25,0))&amp;"","Projekt fehlt in Stammdaten"))</f>
      </c>
      <c r="H123" s="12">
        <f>IF(C123="","",IFERROR(INDEX('Stammdaten'!$E$6:$E$25,MATCH(C123,'Stammdaten'!$B$6:$B$25,0)),""))</f>
      </c>
      <c r="I123" s="12">
        <f>IF(N(E123)=0,"",IF(F123="Nein",0,ROUND(E123*N(H123),2)))</f>
      </c>
    </row>
    <row r="124" ht="17" customHeight="1" spans="1:9" x14ac:dyDescent="0.25">
      <c r="A124" s="9"/>
      <c r="B124" s="6"/>
      <c r="C124" s="6"/>
      <c r="D124" s="6"/>
      <c r="E124" s="7"/>
      <c r="F124" s="10"/>
      <c r="G124" s="11">
        <f>IF(C124="","",IFERROR(INDEX('Stammdaten'!$C$6:$C$25,MATCH(C124,'Stammdaten'!$B$6:$B$25,0))&amp;"","Projekt fehlt in Stammdaten"))</f>
      </c>
      <c r="H124" s="12">
        <f>IF(C124="","",IFERROR(INDEX('Stammdaten'!$E$6:$E$25,MATCH(C124,'Stammdaten'!$B$6:$B$25,0)),""))</f>
      </c>
      <c r="I124" s="12">
        <f>IF(N(E124)=0,"",IF(F124="Nein",0,ROUND(E124*N(H124),2)))</f>
      </c>
    </row>
    <row r="125" ht="17" customHeight="1" spans="1:9" x14ac:dyDescent="0.25">
      <c r="A125" s="9"/>
      <c r="B125" s="6"/>
      <c r="C125" s="6"/>
      <c r="D125" s="6"/>
      <c r="E125" s="7"/>
      <c r="F125" s="10"/>
      <c r="G125" s="11">
        <f>IF(C125="","",IFERROR(INDEX('Stammdaten'!$C$6:$C$25,MATCH(C125,'Stammdaten'!$B$6:$B$25,0))&amp;"","Projekt fehlt in Stammdaten"))</f>
      </c>
      <c r="H125" s="12">
        <f>IF(C125="","",IFERROR(INDEX('Stammdaten'!$E$6:$E$25,MATCH(C125,'Stammdaten'!$B$6:$B$25,0)),""))</f>
      </c>
      <c r="I125" s="12">
        <f>IF(N(E125)=0,"",IF(F125="Nein",0,ROUND(E125*N(H125),2)))</f>
      </c>
    </row>
    <row r="126" ht="17" customHeight="1" spans="1:9" x14ac:dyDescent="0.25">
      <c r="A126" s="9"/>
      <c r="B126" s="6"/>
      <c r="C126" s="6"/>
      <c r="D126" s="6"/>
      <c r="E126" s="7"/>
      <c r="F126" s="10"/>
      <c r="G126" s="11">
        <f>IF(C126="","",IFERROR(INDEX('Stammdaten'!$C$6:$C$25,MATCH(C126,'Stammdaten'!$B$6:$B$25,0))&amp;"","Projekt fehlt in Stammdaten"))</f>
      </c>
      <c r="H126" s="12">
        <f>IF(C126="","",IFERROR(INDEX('Stammdaten'!$E$6:$E$25,MATCH(C126,'Stammdaten'!$B$6:$B$25,0)),""))</f>
      </c>
      <c r="I126" s="12">
        <f>IF(N(E126)=0,"",IF(F126="Nein",0,ROUND(E126*N(H126),2)))</f>
      </c>
    </row>
    <row r="127" ht="17" customHeight="1" spans="1:9" x14ac:dyDescent="0.25">
      <c r="A127" s="9"/>
      <c r="B127" s="6"/>
      <c r="C127" s="6"/>
      <c r="D127" s="6"/>
      <c r="E127" s="7"/>
      <c r="F127" s="10"/>
      <c r="G127" s="11">
        <f>IF(C127="","",IFERROR(INDEX('Stammdaten'!$C$6:$C$25,MATCH(C127,'Stammdaten'!$B$6:$B$25,0))&amp;"","Projekt fehlt in Stammdaten"))</f>
      </c>
      <c r="H127" s="12">
        <f>IF(C127="","",IFERROR(INDEX('Stammdaten'!$E$6:$E$25,MATCH(C127,'Stammdaten'!$B$6:$B$25,0)),""))</f>
      </c>
      <c r="I127" s="12">
        <f>IF(N(E127)=0,"",IF(F127="Nein",0,ROUND(E127*N(H127),2)))</f>
      </c>
    </row>
    <row r="128" ht="17" customHeight="1" spans="1:9" x14ac:dyDescent="0.25">
      <c r="A128" s="9"/>
      <c r="B128" s="6"/>
      <c r="C128" s="6"/>
      <c r="D128" s="6"/>
      <c r="E128" s="7"/>
      <c r="F128" s="10"/>
      <c r="G128" s="11">
        <f>IF(C128="","",IFERROR(INDEX('Stammdaten'!$C$6:$C$25,MATCH(C128,'Stammdaten'!$B$6:$B$25,0))&amp;"","Projekt fehlt in Stammdaten"))</f>
      </c>
      <c r="H128" s="12">
        <f>IF(C128="","",IFERROR(INDEX('Stammdaten'!$E$6:$E$25,MATCH(C128,'Stammdaten'!$B$6:$B$25,0)),""))</f>
      </c>
      <c r="I128" s="12">
        <f>IF(N(E128)=0,"",IF(F128="Nein",0,ROUND(E128*N(H128),2)))</f>
      </c>
    </row>
    <row r="129" ht="17" customHeight="1" spans="1:9" x14ac:dyDescent="0.25">
      <c r="A129" s="9"/>
      <c r="B129" s="6"/>
      <c r="C129" s="6"/>
      <c r="D129" s="6"/>
      <c r="E129" s="7"/>
      <c r="F129" s="10"/>
      <c r="G129" s="11">
        <f>IF(C129="","",IFERROR(INDEX('Stammdaten'!$C$6:$C$25,MATCH(C129,'Stammdaten'!$B$6:$B$25,0))&amp;"","Projekt fehlt in Stammdaten"))</f>
      </c>
      <c r="H129" s="12">
        <f>IF(C129="","",IFERROR(INDEX('Stammdaten'!$E$6:$E$25,MATCH(C129,'Stammdaten'!$B$6:$B$25,0)),""))</f>
      </c>
      <c r="I129" s="12">
        <f>IF(N(E129)=0,"",IF(F129="Nein",0,ROUND(E129*N(H129),2)))</f>
      </c>
    </row>
    <row r="130" ht="17" customHeight="1" spans="1:9" x14ac:dyDescent="0.25">
      <c r="A130" s="9"/>
      <c r="B130" s="6"/>
      <c r="C130" s="6"/>
      <c r="D130" s="6"/>
      <c r="E130" s="7"/>
      <c r="F130" s="10"/>
      <c r="G130" s="11">
        <f>IF(C130="","",IFERROR(INDEX('Stammdaten'!$C$6:$C$25,MATCH(C130,'Stammdaten'!$B$6:$B$25,0))&amp;"","Projekt fehlt in Stammdaten"))</f>
      </c>
      <c r="H130" s="12">
        <f>IF(C130="","",IFERROR(INDEX('Stammdaten'!$E$6:$E$25,MATCH(C130,'Stammdaten'!$B$6:$B$25,0)),""))</f>
      </c>
      <c r="I130" s="12">
        <f>IF(N(E130)=0,"",IF(F130="Nein",0,ROUND(E130*N(H130),2)))</f>
      </c>
    </row>
    <row r="131" ht="17" customHeight="1" spans="1:9" x14ac:dyDescent="0.25">
      <c r="A131" s="9"/>
      <c r="B131" s="6"/>
      <c r="C131" s="6"/>
      <c r="D131" s="6"/>
      <c r="E131" s="7"/>
      <c r="F131" s="10"/>
      <c r="G131" s="11">
        <f>IF(C131="","",IFERROR(INDEX('Stammdaten'!$C$6:$C$25,MATCH(C131,'Stammdaten'!$B$6:$B$25,0))&amp;"","Projekt fehlt in Stammdaten"))</f>
      </c>
      <c r="H131" s="12">
        <f>IF(C131="","",IFERROR(INDEX('Stammdaten'!$E$6:$E$25,MATCH(C131,'Stammdaten'!$B$6:$B$25,0)),""))</f>
      </c>
      <c r="I131" s="12">
        <f>IF(N(E131)=0,"",IF(F131="Nein",0,ROUND(E131*N(H131),2)))</f>
      </c>
    </row>
    <row r="132" ht="17" customHeight="1" spans="1:9" x14ac:dyDescent="0.25">
      <c r="A132" s="9"/>
      <c r="B132" s="6"/>
      <c r="C132" s="6"/>
      <c r="D132" s="6"/>
      <c r="E132" s="7"/>
      <c r="F132" s="10"/>
      <c r="G132" s="11">
        <f>IF(C132="","",IFERROR(INDEX('Stammdaten'!$C$6:$C$25,MATCH(C132,'Stammdaten'!$B$6:$B$25,0))&amp;"","Projekt fehlt in Stammdaten"))</f>
      </c>
      <c r="H132" s="12">
        <f>IF(C132="","",IFERROR(INDEX('Stammdaten'!$E$6:$E$25,MATCH(C132,'Stammdaten'!$B$6:$B$25,0)),""))</f>
      </c>
      <c r="I132" s="12">
        <f>IF(N(E132)=0,"",IF(F132="Nein",0,ROUND(E132*N(H132),2)))</f>
      </c>
    </row>
    <row r="133" ht="17" customHeight="1" spans="1:9" x14ac:dyDescent="0.25">
      <c r="A133" s="9"/>
      <c r="B133" s="6"/>
      <c r="C133" s="6"/>
      <c r="D133" s="6"/>
      <c r="E133" s="7"/>
      <c r="F133" s="10"/>
      <c r="G133" s="11">
        <f>IF(C133="","",IFERROR(INDEX('Stammdaten'!$C$6:$C$25,MATCH(C133,'Stammdaten'!$B$6:$B$25,0))&amp;"","Projekt fehlt in Stammdaten"))</f>
      </c>
      <c r="H133" s="12">
        <f>IF(C133="","",IFERROR(INDEX('Stammdaten'!$E$6:$E$25,MATCH(C133,'Stammdaten'!$B$6:$B$25,0)),""))</f>
      </c>
      <c r="I133" s="12">
        <f>IF(N(E133)=0,"",IF(F133="Nein",0,ROUND(E133*N(H133),2)))</f>
      </c>
    </row>
    <row r="134" ht="17" customHeight="1" spans="1:9" x14ac:dyDescent="0.25">
      <c r="A134" s="9"/>
      <c r="B134" s="6"/>
      <c r="C134" s="6"/>
      <c r="D134" s="6"/>
      <c r="E134" s="7"/>
      <c r="F134" s="10"/>
      <c r="G134" s="11">
        <f>IF(C134="","",IFERROR(INDEX('Stammdaten'!$C$6:$C$25,MATCH(C134,'Stammdaten'!$B$6:$B$25,0))&amp;"","Projekt fehlt in Stammdaten"))</f>
      </c>
      <c r="H134" s="12">
        <f>IF(C134="","",IFERROR(INDEX('Stammdaten'!$E$6:$E$25,MATCH(C134,'Stammdaten'!$B$6:$B$25,0)),""))</f>
      </c>
      <c r="I134" s="12">
        <f>IF(N(E134)=0,"",IF(F134="Nein",0,ROUND(E134*N(H134),2)))</f>
      </c>
    </row>
    <row r="135" ht="17" customHeight="1" spans="1:9" x14ac:dyDescent="0.25">
      <c r="A135" s="9"/>
      <c r="B135" s="6"/>
      <c r="C135" s="6"/>
      <c r="D135" s="6"/>
      <c r="E135" s="7"/>
      <c r="F135" s="10"/>
      <c r="G135" s="11">
        <f>IF(C135="","",IFERROR(INDEX('Stammdaten'!$C$6:$C$25,MATCH(C135,'Stammdaten'!$B$6:$B$25,0))&amp;"","Projekt fehlt in Stammdaten"))</f>
      </c>
      <c r="H135" s="12">
        <f>IF(C135="","",IFERROR(INDEX('Stammdaten'!$E$6:$E$25,MATCH(C135,'Stammdaten'!$B$6:$B$25,0)),""))</f>
      </c>
      <c r="I135" s="12">
        <f>IF(N(E135)=0,"",IF(F135="Nein",0,ROUND(E135*N(H135),2)))</f>
      </c>
    </row>
    <row r="136" ht="17" customHeight="1" spans="1:9" x14ac:dyDescent="0.25">
      <c r="A136" s="9"/>
      <c r="B136" s="6"/>
      <c r="C136" s="6"/>
      <c r="D136" s="6"/>
      <c r="E136" s="7"/>
      <c r="F136" s="10"/>
      <c r="G136" s="11">
        <f>IF(C136="","",IFERROR(INDEX('Stammdaten'!$C$6:$C$25,MATCH(C136,'Stammdaten'!$B$6:$B$25,0))&amp;"","Projekt fehlt in Stammdaten"))</f>
      </c>
      <c r="H136" s="12">
        <f>IF(C136="","",IFERROR(INDEX('Stammdaten'!$E$6:$E$25,MATCH(C136,'Stammdaten'!$B$6:$B$25,0)),""))</f>
      </c>
      <c r="I136" s="12">
        <f>IF(N(E136)=0,"",IF(F136="Nein",0,ROUND(E136*N(H136),2)))</f>
      </c>
    </row>
    <row r="137" ht="17" customHeight="1" spans="1:9" x14ac:dyDescent="0.25">
      <c r="A137" s="9"/>
      <c r="B137" s="6"/>
      <c r="C137" s="6"/>
      <c r="D137" s="6"/>
      <c r="E137" s="7"/>
      <c r="F137" s="10"/>
      <c r="G137" s="11">
        <f>IF(C137="","",IFERROR(INDEX('Stammdaten'!$C$6:$C$25,MATCH(C137,'Stammdaten'!$B$6:$B$25,0))&amp;"","Projekt fehlt in Stammdaten"))</f>
      </c>
      <c r="H137" s="12">
        <f>IF(C137="","",IFERROR(INDEX('Stammdaten'!$E$6:$E$25,MATCH(C137,'Stammdaten'!$B$6:$B$25,0)),""))</f>
      </c>
      <c r="I137" s="12">
        <f>IF(N(E137)=0,"",IF(F137="Nein",0,ROUND(E137*N(H137),2)))</f>
      </c>
    </row>
    <row r="138" ht="17" customHeight="1" spans="1:9" x14ac:dyDescent="0.25">
      <c r="A138" s="9"/>
      <c r="B138" s="6"/>
      <c r="C138" s="6"/>
      <c r="D138" s="6"/>
      <c r="E138" s="7"/>
      <c r="F138" s="10"/>
      <c r="G138" s="11">
        <f>IF(C138="","",IFERROR(INDEX('Stammdaten'!$C$6:$C$25,MATCH(C138,'Stammdaten'!$B$6:$B$25,0))&amp;"","Projekt fehlt in Stammdaten"))</f>
      </c>
      <c r="H138" s="12">
        <f>IF(C138="","",IFERROR(INDEX('Stammdaten'!$E$6:$E$25,MATCH(C138,'Stammdaten'!$B$6:$B$25,0)),""))</f>
      </c>
      <c r="I138" s="12">
        <f>IF(N(E138)=0,"",IF(F138="Nein",0,ROUND(E138*N(H138),2)))</f>
      </c>
    </row>
    <row r="139" ht="17" customHeight="1" spans="1:9" x14ac:dyDescent="0.25">
      <c r="A139" s="9"/>
      <c r="B139" s="6"/>
      <c r="C139" s="6"/>
      <c r="D139" s="6"/>
      <c r="E139" s="7"/>
      <c r="F139" s="10"/>
      <c r="G139" s="11">
        <f>IF(C139="","",IFERROR(INDEX('Stammdaten'!$C$6:$C$25,MATCH(C139,'Stammdaten'!$B$6:$B$25,0))&amp;"","Projekt fehlt in Stammdaten"))</f>
      </c>
      <c r="H139" s="12">
        <f>IF(C139="","",IFERROR(INDEX('Stammdaten'!$E$6:$E$25,MATCH(C139,'Stammdaten'!$B$6:$B$25,0)),""))</f>
      </c>
      <c r="I139" s="12">
        <f>IF(N(E139)=0,"",IF(F139="Nein",0,ROUND(E139*N(H139),2)))</f>
      </c>
    </row>
    <row r="140" ht="17" customHeight="1" spans="1:9" x14ac:dyDescent="0.25">
      <c r="A140" s="9"/>
      <c r="B140" s="6"/>
      <c r="C140" s="6"/>
      <c r="D140" s="6"/>
      <c r="E140" s="7"/>
      <c r="F140" s="10"/>
      <c r="G140" s="11">
        <f>IF(C140="","",IFERROR(INDEX('Stammdaten'!$C$6:$C$25,MATCH(C140,'Stammdaten'!$B$6:$B$25,0))&amp;"","Projekt fehlt in Stammdaten"))</f>
      </c>
      <c r="H140" s="12">
        <f>IF(C140="","",IFERROR(INDEX('Stammdaten'!$E$6:$E$25,MATCH(C140,'Stammdaten'!$B$6:$B$25,0)),""))</f>
      </c>
      <c r="I140" s="12">
        <f>IF(N(E140)=0,"",IF(F140="Nein",0,ROUND(E140*N(H140),2)))</f>
      </c>
    </row>
    <row r="141" ht="17" customHeight="1" spans="1:9" x14ac:dyDescent="0.25">
      <c r="A141" s="9"/>
      <c r="B141" s="6"/>
      <c r="C141" s="6"/>
      <c r="D141" s="6"/>
      <c r="E141" s="7"/>
      <c r="F141" s="10"/>
      <c r="G141" s="11">
        <f>IF(C141="","",IFERROR(INDEX('Stammdaten'!$C$6:$C$25,MATCH(C141,'Stammdaten'!$B$6:$B$25,0))&amp;"","Projekt fehlt in Stammdaten"))</f>
      </c>
      <c r="H141" s="12">
        <f>IF(C141="","",IFERROR(INDEX('Stammdaten'!$E$6:$E$25,MATCH(C141,'Stammdaten'!$B$6:$B$25,0)),""))</f>
      </c>
      <c r="I141" s="12">
        <f>IF(N(E141)=0,"",IF(F141="Nein",0,ROUND(E141*N(H141),2)))</f>
      </c>
    </row>
    <row r="142" ht="17" customHeight="1" spans="1:9" x14ac:dyDescent="0.25">
      <c r="A142" s="9"/>
      <c r="B142" s="6"/>
      <c r="C142" s="6"/>
      <c r="D142" s="6"/>
      <c r="E142" s="7"/>
      <c r="F142" s="10"/>
      <c r="G142" s="11">
        <f>IF(C142="","",IFERROR(INDEX('Stammdaten'!$C$6:$C$25,MATCH(C142,'Stammdaten'!$B$6:$B$25,0))&amp;"","Projekt fehlt in Stammdaten"))</f>
      </c>
      <c r="H142" s="12">
        <f>IF(C142="","",IFERROR(INDEX('Stammdaten'!$E$6:$E$25,MATCH(C142,'Stammdaten'!$B$6:$B$25,0)),""))</f>
      </c>
      <c r="I142" s="12">
        <f>IF(N(E142)=0,"",IF(F142="Nein",0,ROUND(E142*N(H142),2)))</f>
      </c>
    </row>
    <row r="143" ht="17" customHeight="1" spans="1:9" x14ac:dyDescent="0.25">
      <c r="A143" s="9"/>
      <c r="B143" s="6"/>
      <c r="C143" s="6"/>
      <c r="D143" s="6"/>
      <c r="E143" s="7"/>
      <c r="F143" s="10"/>
      <c r="G143" s="11">
        <f>IF(C143="","",IFERROR(INDEX('Stammdaten'!$C$6:$C$25,MATCH(C143,'Stammdaten'!$B$6:$B$25,0))&amp;"","Projekt fehlt in Stammdaten"))</f>
      </c>
      <c r="H143" s="12">
        <f>IF(C143="","",IFERROR(INDEX('Stammdaten'!$E$6:$E$25,MATCH(C143,'Stammdaten'!$B$6:$B$25,0)),""))</f>
      </c>
      <c r="I143" s="12">
        <f>IF(N(E143)=0,"",IF(F143="Nein",0,ROUND(E143*N(H143),2)))</f>
      </c>
    </row>
    <row r="144" ht="17" customHeight="1" spans="1:9" x14ac:dyDescent="0.25">
      <c r="A144" s="9"/>
      <c r="B144" s="6"/>
      <c r="C144" s="6"/>
      <c r="D144" s="6"/>
      <c r="E144" s="7"/>
      <c r="F144" s="10"/>
      <c r="G144" s="11">
        <f>IF(C144="","",IFERROR(INDEX('Stammdaten'!$C$6:$C$25,MATCH(C144,'Stammdaten'!$B$6:$B$25,0))&amp;"","Projekt fehlt in Stammdaten"))</f>
      </c>
      <c r="H144" s="12">
        <f>IF(C144="","",IFERROR(INDEX('Stammdaten'!$E$6:$E$25,MATCH(C144,'Stammdaten'!$B$6:$B$25,0)),""))</f>
      </c>
      <c r="I144" s="12">
        <f>IF(N(E144)=0,"",IF(F144="Nein",0,ROUND(E144*N(H144),2)))</f>
      </c>
    </row>
    <row r="145" ht="17" customHeight="1" spans="1:9" x14ac:dyDescent="0.25">
      <c r="A145" s="9"/>
      <c r="B145" s="6"/>
      <c r="C145" s="6"/>
      <c r="D145" s="6"/>
      <c r="E145" s="7"/>
      <c r="F145" s="10"/>
      <c r="G145" s="11">
        <f>IF(C145="","",IFERROR(INDEX('Stammdaten'!$C$6:$C$25,MATCH(C145,'Stammdaten'!$B$6:$B$25,0))&amp;"","Projekt fehlt in Stammdaten"))</f>
      </c>
      <c r="H145" s="12">
        <f>IF(C145="","",IFERROR(INDEX('Stammdaten'!$E$6:$E$25,MATCH(C145,'Stammdaten'!$B$6:$B$25,0)),""))</f>
      </c>
      <c r="I145" s="12">
        <f>IF(N(E145)=0,"",IF(F145="Nein",0,ROUND(E145*N(H145),2)))</f>
      </c>
    </row>
    <row r="146" ht="17" customHeight="1" spans="1:9" x14ac:dyDescent="0.25">
      <c r="A146" s="9"/>
      <c r="B146" s="6"/>
      <c r="C146" s="6"/>
      <c r="D146" s="6"/>
      <c r="E146" s="7"/>
      <c r="F146" s="10"/>
      <c r="G146" s="11">
        <f>IF(C146="","",IFERROR(INDEX('Stammdaten'!$C$6:$C$25,MATCH(C146,'Stammdaten'!$B$6:$B$25,0))&amp;"","Projekt fehlt in Stammdaten"))</f>
      </c>
      <c r="H146" s="12">
        <f>IF(C146="","",IFERROR(INDEX('Stammdaten'!$E$6:$E$25,MATCH(C146,'Stammdaten'!$B$6:$B$25,0)),""))</f>
      </c>
      <c r="I146" s="12">
        <f>IF(N(E146)=0,"",IF(F146="Nein",0,ROUND(E146*N(H146),2)))</f>
      </c>
    </row>
    <row r="147" ht="17" customHeight="1" spans="1:9" x14ac:dyDescent="0.25">
      <c r="A147" s="9"/>
      <c r="B147" s="6"/>
      <c r="C147" s="6"/>
      <c r="D147" s="6"/>
      <c r="E147" s="7"/>
      <c r="F147" s="10"/>
      <c r="G147" s="11">
        <f>IF(C147="","",IFERROR(INDEX('Stammdaten'!$C$6:$C$25,MATCH(C147,'Stammdaten'!$B$6:$B$25,0))&amp;"","Projekt fehlt in Stammdaten"))</f>
      </c>
      <c r="H147" s="12">
        <f>IF(C147="","",IFERROR(INDEX('Stammdaten'!$E$6:$E$25,MATCH(C147,'Stammdaten'!$B$6:$B$25,0)),""))</f>
      </c>
      <c r="I147" s="12">
        <f>IF(N(E147)=0,"",IF(F147="Nein",0,ROUND(E147*N(H147),2)))</f>
      </c>
    </row>
    <row r="148" ht="17" customHeight="1" spans="1:9" x14ac:dyDescent="0.25">
      <c r="A148" s="9"/>
      <c r="B148" s="6"/>
      <c r="C148" s="6"/>
      <c r="D148" s="6"/>
      <c r="E148" s="7"/>
      <c r="F148" s="10"/>
      <c r="G148" s="11">
        <f>IF(C148="","",IFERROR(INDEX('Stammdaten'!$C$6:$C$25,MATCH(C148,'Stammdaten'!$B$6:$B$25,0))&amp;"","Projekt fehlt in Stammdaten"))</f>
      </c>
      <c r="H148" s="12">
        <f>IF(C148="","",IFERROR(INDEX('Stammdaten'!$E$6:$E$25,MATCH(C148,'Stammdaten'!$B$6:$B$25,0)),""))</f>
      </c>
      <c r="I148" s="12">
        <f>IF(N(E148)=0,"",IF(F148="Nein",0,ROUND(E148*N(H148),2)))</f>
      </c>
    </row>
    <row r="149" ht="17" customHeight="1" spans="1:9" x14ac:dyDescent="0.25">
      <c r="A149" s="9"/>
      <c r="B149" s="6"/>
      <c r="C149" s="6"/>
      <c r="D149" s="6"/>
      <c r="E149" s="7"/>
      <c r="F149" s="10"/>
      <c r="G149" s="11">
        <f>IF(C149="","",IFERROR(INDEX('Stammdaten'!$C$6:$C$25,MATCH(C149,'Stammdaten'!$B$6:$B$25,0))&amp;"","Projekt fehlt in Stammdaten"))</f>
      </c>
      <c r="H149" s="12">
        <f>IF(C149="","",IFERROR(INDEX('Stammdaten'!$E$6:$E$25,MATCH(C149,'Stammdaten'!$B$6:$B$25,0)),""))</f>
      </c>
      <c r="I149" s="12">
        <f>IF(N(E149)=0,"",IF(F149="Nein",0,ROUND(E149*N(H149),2)))</f>
      </c>
    </row>
    <row r="150" ht="17" customHeight="1" spans="1:9" x14ac:dyDescent="0.25">
      <c r="A150" s="9"/>
      <c r="B150" s="6"/>
      <c r="C150" s="6"/>
      <c r="D150" s="6"/>
      <c r="E150" s="7"/>
      <c r="F150" s="10"/>
      <c r="G150" s="11">
        <f>IF(C150="","",IFERROR(INDEX('Stammdaten'!$C$6:$C$25,MATCH(C150,'Stammdaten'!$B$6:$B$25,0))&amp;"","Projekt fehlt in Stammdaten"))</f>
      </c>
      <c r="H150" s="12">
        <f>IF(C150="","",IFERROR(INDEX('Stammdaten'!$E$6:$E$25,MATCH(C150,'Stammdaten'!$B$6:$B$25,0)),""))</f>
      </c>
      <c r="I150" s="12">
        <f>IF(N(E150)=0,"",IF(F150="Nein",0,ROUND(E150*N(H150),2)))</f>
      </c>
    </row>
    <row r="151" ht="17" customHeight="1" spans="1:9" x14ac:dyDescent="0.25">
      <c r="A151" s="9"/>
      <c r="B151" s="6"/>
      <c r="C151" s="6"/>
      <c r="D151" s="6"/>
      <c r="E151" s="7"/>
      <c r="F151" s="10"/>
      <c r="G151" s="11">
        <f>IF(C151="","",IFERROR(INDEX('Stammdaten'!$C$6:$C$25,MATCH(C151,'Stammdaten'!$B$6:$B$25,0))&amp;"","Projekt fehlt in Stammdaten"))</f>
      </c>
      <c r="H151" s="12">
        <f>IF(C151="","",IFERROR(INDEX('Stammdaten'!$E$6:$E$25,MATCH(C151,'Stammdaten'!$B$6:$B$25,0)),""))</f>
      </c>
      <c r="I151" s="12">
        <f>IF(N(E151)=0,"",IF(F151="Nein",0,ROUND(E151*N(H151),2)))</f>
      </c>
    </row>
    <row r="152" ht="17" customHeight="1" spans="1:9" x14ac:dyDescent="0.25">
      <c r="A152" s="9"/>
      <c r="B152" s="6"/>
      <c r="C152" s="6"/>
      <c r="D152" s="6"/>
      <c r="E152" s="7"/>
      <c r="F152" s="10"/>
      <c r="G152" s="11">
        <f>IF(C152="","",IFERROR(INDEX('Stammdaten'!$C$6:$C$25,MATCH(C152,'Stammdaten'!$B$6:$B$25,0))&amp;"","Projekt fehlt in Stammdaten"))</f>
      </c>
      <c r="H152" s="12">
        <f>IF(C152="","",IFERROR(INDEX('Stammdaten'!$E$6:$E$25,MATCH(C152,'Stammdaten'!$B$6:$B$25,0)),""))</f>
      </c>
      <c r="I152" s="12">
        <f>IF(N(E152)=0,"",IF(F152="Nein",0,ROUND(E152*N(H152),2)))</f>
      </c>
    </row>
    <row r="153" ht="17" customHeight="1" spans="1:9" x14ac:dyDescent="0.25">
      <c r="A153" s="9"/>
      <c r="B153" s="6"/>
      <c r="C153" s="6"/>
      <c r="D153" s="6"/>
      <c r="E153" s="7"/>
      <c r="F153" s="10"/>
      <c r="G153" s="11">
        <f>IF(C153="","",IFERROR(INDEX('Stammdaten'!$C$6:$C$25,MATCH(C153,'Stammdaten'!$B$6:$B$25,0))&amp;"","Projekt fehlt in Stammdaten"))</f>
      </c>
      <c r="H153" s="12">
        <f>IF(C153="","",IFERROR(INDEX('Stammdaten'!$E$6:$E$25,MATCH(C153,'Stammdaten'!$B$6:$B$25,0)),""))</f>
      </c>
      <c r="I153" s="12">
        <f>IF(N(E153)=0,"",IF(F153="Nein",0,ROUND(E153*N(H153),2)))</f>
      </c>
    </row>
    <row r="154" ht="17" customHeight="1" spans="1:9" x14ac:dyDescent="0.25">
      <c r="A154" s="9"/>
      <c r="B154" s="6"/>
      <c r="C154" s="6"/>
      <c r="D154" s="6"/>
      <c r="E154" s="7"/>
      <c r="F154" s="10"/>
      <c r="G154" s="11">
        <f>IF(C154="","",IFERROR(INDEX('Stammdaten'!$C$6:$C$25,MATCH(C154,'Stammdaten'!$B$6:$B$25,0))&amp;"","Projekt fehlt in Stammdaten"))</f>
      </c>
      <c r="H154" s="12">
        <f>IF(C154="","",IFERROR(INDEX('Stammdaten'!$E$6:$E$25,MATCH(C154,'Stammdaten'!$B$6:$B$25,0)),""))</f>
      </c>
      <c r="I154" s="12">
        <f>IF(N(E154)=0,"",IF(F154="Nein",0,ROUND(E154*N(H154),2)))</f>
      </c>
    </row>
    <row r="155" ht="17" customHeight="1" spans="1:9" x14ac:dyDescent="0.25">
      <c r="A155" s="9"/>
      <c r="B155" s="6"/>
      <c r="C155" s="6"/>
      <c r="D155" s="6"/>
      <c r="E155" s="7"/>
      <c r="F155" s="10"/>
      <c r="G155" s="11">
        <f>IF(C155="","",IFERROR(INDEX('Stammdaten'!$C$6:$C$25,MATCH(C155,'Stammdaten'!$B$6:$B$25,0))&amp;"","Projekt fehlt in Stammdaten"))</f>
      </c>
      <c r="H155" s="12">
        <f>IF(C155="","",IFERROR(INDEX('Stammdaten'!$E$6:$E$25,MATCH(C155,'Stammdaten'!$B$6:$B$25,0)),""))</f>
      </c>
      <c r="I155" s="12">
        <f>IF(N(E155)=0,"",IF(F155="Nein",0,ROUND(E155*N(H155),2)))</f>
      </c>
    </row>
    <row r="156" ht="17" customHeight="1" spans="1:9" x14ac:dyDescent="0.25">
      <c r="A156" s="9"/>
      <c r="B156" s="6"/>
      <c r="C156" s="6"/>
      <c r="D156" s="6"/>
      <c r="E156" s="7"/>
      <c r="F156" s="10"/>
      <c r="G156" s="11">
        <f>IF(C156="","",IFERROR(INDEX('Stammdaten'!$C$6:$C$25,MATCH(C156,'Stammdaten'!$B$6:$B$25,0))&amp;"","Projekt fehlt in Stammdaten"))</f>
      </c>
      <c r="H156" s="12">
        <f>IF(C156="","",IFERROR(INDEX('Stammdaten'!$E$6:$E$25,MATCH(C156,'Stammdaten'!$B$6:$B$25,0)),""))</f>
      </c>
      <c r="I156" s="12">
        <f>IF(N(E156)=0,"",IF(F156="Nein",0,ROUND(E156*N(H156),2)))</f>
      </c>
    </row>
    <row r="157" ht="17" customHeight="1" spans="1:9" x14ac:dyDescent="0.25">
      <c r="A157" s="9"/>
      <c r="B157" s="6"/>
      <c r="C157" s="6"/>
      <c r="D157" s="6"/>
      <c r="E157" s="7"/>
      <c r="F157" s="10"/>
      <c r="G157" s="11">
        <f>IF(C157="","",IFERROR(INDEX('Stammdaten'!$C$6:$C$25,MATCH(C157,'Stammdaten'!$B$6:$B$25,0))&amp;"","Projekt fehlt in Stammdaten"))</f>
      </c>
      <c r="H157" s="12">
        <f>IF(C157="","",IFERROR(INDEX('Stammdaten'!$E$6:$E$25,MATCH(C157,'Stammdaten'!$B$6:$B$25,0)),""))</f>
      </c>
      <c r="I157" s="12">
        <f>IF(N(E157)=0,"",IF(F157="Nein",0,ROUND(E157*N(H157),2)))</f>
      </c>
    </row>
    <row r="158" ht="17" customHeight="1" spans="1:9" x14ac:dyDescent="0.25">
      <c r="A158" s="9"/>
      <c r="B158" s="6"/>
      <c r="C158" s="6"/>
      <c r="D158" s="6"/>
      <c r="E158" s="7"/>
      <c r="F158" s="10"/>
      <c r="G158" s="11">
        <f>IF(C158="","",IFERROR(INDEX('Stammdaten'!$C$6:$C$25,MATCH(C158,'Stammdaten'!$B$6:$B$25,0))&amp;"","Projekt fehlt in Stammdaten"))</f>
      </c>
      <c r="H158" s="12">
        <f>IF(C158="","",IFERROR(INDEX('Stammdaten'!$E$6:$E$25,MATCH(C158,'Stammdaten'!$B$6:$B$25,0)),""))</f>
      </c>
      <c r="I158" s="12">
        <f>IF(N(E158)=0,"",IF(F158="Nein",0,ROUND(E158*N(H158),2)))</f>
      </c>
    </row>
    <row r="159" ht="17" customHeight="1" spans="1:9" x14ac:dyDescent="0.25">
      <c r="A159" s="9"/>
      <c r="B159" s="6"/>
      <c r="C159" s="6"/>
      <c r="D159" s="6"/>
      <c r="E159" s="7"/>
      <c r="F159" s="10"/>
      <c r="G159" s="11">
        <f>IF(C159="","",IFERROR(INDEX('Stammdaten'!$C$6:$C$25,MATCH(C159,'Stammdaten'!$B$6:$B$25,0))&amp;"","Projekt fehlt in Stammdaten"))</f>
      </c>
      <c r="H159" s="12">
        <f>IF(C159="","",IFERROR(INDEX('Stammdaten'!$E$6:$E$25,MATCH(C159,'Stammdaten'!$B$6:$B$25,0)),""))</f>
      </c>
      <c r="I159" s="12">
        <f>IF(N(E159)=0,"",IF(F159="Nein",0,ROUND(E159*N(H159),2)))</f>
      </c>
    </row>
    <row r="160" ht="17" customHeight="1" spans="1:9" x14ac:dyDescent="0.25">
      <c r="A160" s="9"/>
      <c r="B160" s="6"/>
      <c r="C160" s="6"/>
      <c r="D160" s="6"/>
      <c r="E160" s="7"/>
      <c r="F160" s="10"/>
      <c r="G160" s="11">
        <f>IF(C160="","",IFERROR(INDEX('Stammdaten'!$C$6:$C$25,MATCH(C160,'Stammdaten'!$B$6:$B$25,0))&amp;"","Projekt fehlt in Stammdaten"))</f>
      </c>
      <c r="H160" s="12">
        <f>IF(C160="","",IFERROR(INDEX('Stammdaten'!$E$6:$E$25,MATCH(C160,'Stammdaten'!$B$6:$B$25,0)),""))</f>
      </c>
      <c r="I160" s="12">
        <f>IF(N(E160)=0,"",IF(F160="Nein",0,ROUND(E160*N(H160),2)))</f>
      </c>
    </row>
    <row r="161" ht="17" customHeight="1" spans="1:9" x14ac:dyDescent="0.25">
      <c r="A161" s="9"/>
      <c r="B161" s="6"/>
      <c r="C161" s="6"/>
      <c r="D161" s="6"/>
      <c r="E161" s="7"/>
      <c r="F161" s="10"/>
      <c r="G161" s="11">
        <f>IF(C161="","",IFERROR(INDEX('Stammdaten'!$C$6:$C$25,MATCH(C161,'Stammdaten'!$B$6:$B$25,0))&amp;"","Projekt fehlt in Stammdaten"))</f>
      </c>
      <c r="H161" s="12">
        <f>IF(C161="","",IFERROR(INDEX('Stammdaten'!$E$6:$E$25,MATCH(C161,'Stammdaten'!$B$6:$B$25,0)),""))</f>
      </c>
      <c r="I161" s="12">
        <f>IF(N(E161)=0,"",IF(F161="Nein",0,ROUND(E161*N(H161),2)))</f>
      </c>
    </row>
    <row r="162" ht="17" customHeight="1" spans="1:9" x14ac:dyDescent="0.25">
      <c r="A162" s="9"/>
      <c r="B162" s="6"/>
      <c r="C162" s="6"/>
      <c r="D162" s="6"/>
      <c r="E162" s="7"/>
      <c r="F162" s="10"/>
      <c r="G162" s="11">
        <f>IF(C162="","",IFERROR(INDEX('Stammdaten'!$C$6:$C$25,MATCH(C162,'Stammdaten'!$B$6:$B$25,0))&amp;"","Projekt fehlt in Stammdaten"))</f>
      </c>
      <c r="H162" s="12">
        <f>IF(C162="","",IFERROR(INDEX('Stammdaten'!$E$6:$E$25,MATCH(C162,'Stammdaten'!$B$6:$B$25,0)),""))</f>
      </c>
      <c r="I162" s="12">
        <f>IF(N(E162)=0,"",IF(F162="Nein",0,ROUND(E162*N(H162),2)))</f>
      </c>
    </row>
    <row r="163" ht="17" customHeight="1" spans="1:9" x14ac:dyDescent="0.25">
      <c r="A163" s="9"/>
      <c r="B163" s="6"/>
      <c r="C163" s="6"/>
      <c r="D163" s="6"/>
      <c r="E163" s="7"/>
      <c r="F163" s="10"/>
      <c r="G163" s="11">
        <f>IF(C163="","",IFERROR(INDEX('Stammdaten'!$C$6:$C$25,MATCH(C163,'Stammdaten'!$B$6:$B$25,0))&amp;"","Projekt fehlt in Stammdaten"))</f>
      </c>
      <c r="H163" s="12">
        <f>IF(C163="","",IFERROR(INDEX('Stammdaten'!$E$6:$E$25,MATCH(C163,'Stammdaten'!$B$6:$B$25,0)),""))</f>
      </c>
      <c r="I163" s="12">
        <f>IF(N(E163)=0,"",IF(F163="Nein",0,ROUND(E163*N(H163),2)))</f>
      </c>
    </row>
    <row r="164" ht="17" customHeight="1" spans="1:9" x14ac:dyDescent="0.25">
      <c r="A164" s="9"/>
      <c r="B164" s="6"/>
      <c r="C164" s="6"/>
      <c r="D164" s="6"/>
      <c r="E164" s="7"/>
      <c r="F164" s="10"/>
      <c r="G164" s="11">
        <f>IF(C164="","",IFERROR(INDEX('Stammdaten'!$C$6:$C$25,MATCH(C164,'Stammdaten'!$B$6:$B$25,0))&amp;"","Projekt fehlt in Stammdaten"))</f>
      </c>
      <c r="H164" s="12">
        <f>IF(C164="","",IFERROR(INDEX('Stammdaten'!$E$6:$E$25,MATCH(C164,'Stammdaten'!$B$6:$B$25,0)),""))</f>
      </c>
      <c r="I164" s="12">
        <f>IF(N(E164)=0,"",IF(F164="Nein",0,ROUND(E164*N(H164),2)))</f>
      </c>
    </row>
    <row r="165" ht="17" customHeight="1" spans="1:9" x14ac:dyDescent="0.25">
      <c r="A165" s="9"/>
      <c r="B165" s="6"/>
      <c r="C165" s="6"/>
      <c r="D165" s="6"/>
      <c r="E165" s="7"/>
      <c r="F165" s="10"/>
      <c r="G165" s="11">
        <f>IF(C165="","",IFERROR(INDEX('Stammdaten'!$C$6:$C$25,MATCH(C165,'Stammdaten'!$B$6:$B$25,0))&amp;"","Projekt fehlt in Stammdaten"))</f>
      </c>
      <c r="H165" s="12">
        <f>IF(C165="","",IFERROR(INDEX('Stammdaten'!$E$6:$E$25,MATCH(C165,'Stammdaten'!$B$6:$B$25,0)),""))</f>
      </c>
      <c r="I165" s="12">
        <f>IF(N(E165)=0,"",IF(F165="Nein",0,ROUND(E165*N(H165),2)))</f>
      </c>
    </row>
    <row r="166" ht="17" customHeight="1" spans="1:9" x14ac:dyDescent="0.25">
      <c r="A166" s="9"/>
      <c r="B166" s="6"/>
      <c r="C166" s="6"/>
      <c r="D166" s="6"/>
      <c r="E166" s="7"/>
      <c r="F166" s="10"/>
      <c r="G166" s="11">
        <f>IF(C166="","",IFERROR(INDEX('Stammdaten'!$C$6:$C$25,MATCH(C166,'Stammdaten'!$B$6:$B$25,0))&amp;"","Projekt fehlt in Stammdaten"))</f>
      </c>
      <c r="H166" s="12">
        <f>IF(C166="","",IFERROR(INDEX('Stammdaten'!$E$6:$E$25,MATCH(C166,'Stammdaten'!$B$6:$B$25,0)),""))</f>
      </c>
      <c r="I166" s="12">
        <f>IF(N(E166)=0,"",IF(F166="Nein",0,ROUND(E166*N(H166),2)))</f>
      </c>
    </row>
    <row r="167" ht="17" customHeight="1" spans="1:9" x14ac:dyDescent="0.25">
      <c r="A167" s="9"/>
      <c r="B167" s="6"/>
      <c r="C167" s="6"/>
      <c r="D167" s="6"/>
      <c r="E167" s="7"/>
      <c r="F167" s="10"/>
      <c r="G167" s="11">
        <f>IF(C167="","",IFERROR(INDEX('Stammdaten'!$C$6:$C$25,MATCH(C167,'Stammdaten'!$B$6:$B$25,0))&amp;"","Projekt fehlt in Stammdaten"))</f>
      </c>
      <c r="H167" s="12">
        <f>IF(C167="","",IFERROR(INDEX('Stammdaten'!$E$6:$E$25,MATCH(C167,'Stammdaten'!$B$6:$B$25,0)),""))</f>
      </c>
      <c r="I167" s="12">
        <f>IF(N(E167)=0,"",IF(F167="Nein",0,ROUND(E167*N(H167),2)))</f>
      </c>
    </row>
    <row r="168" ht="17" customHeight="1" spans="1:9" x14ac:dyDescent="0.25">
      <c r="A168" s="9"/>
      <c r="B168" s="6"/>
      <c r="C168" s="6"/>
      <c r="D168" s="6"/>
      <c r="E168" s="7"/>
      <c r="F168" s="10"/>
      <c r="G168" s="11">
        <f>IF(C168="","",IFERROR(INDEX('Stammdaten'!$C$6:$C$25,MATCH(C168,'Stammdaten'!$B$6:$B$25,0))&amp;"","Projekt fehlt in Stammdaten"))</f>
      </c>
      <c r="H168" s="12">
        <f>IF(C168="","",IFERROR(INDEX('Stammdaten'!$E$6:$E$25,MATCH(C168,'Stammdaten'!$B$6:$B$25,0)),""))</f>
      </c>
      <c r="I168" s="12">
        <f>IF(N(E168)=0,"",IF(F168="Nein",0,ROUND(E168*N(H168),2)))</f>
      </c>
    </row>
    <row r="169" ht="17" customHeight="1" spans="1:9" x14ac:dyDescent="0.25">
      <c r="A169" s="9"/>
      <c r="B169" s="6"/>
      <c r="C169" s="6"/>
      <c r="D169" s="6"/>
      <c r="E169" s="7"/>
      <c r="F169" s="10"/>
      <c r="G169" s="11">
        <f>IF(C169="","",IFERROR(INDEX('Stammdaten'!$C$6:$C$25,MATCH(C169,'Stammdaten'!$B$6:$B$25,0))&amp;"","Projekt fehlt in Stammdaten"))</f>
      </c>
      <c r="H169" s="12">
        <f>IF(C169="","",IFERROR(INDEX('Stammdaten'!$E$6:$E$25,MATCH(C169,'Stammdaten'!$B$6:$B$25,0)),""))</f>
      </c>
      <c r="I169" s="12">
        <f>IF(N(E169)=0,"",IF(F169="Nein",0,ROUND(E169*N(H169),2)))</f>
      </c>
    </row>
    <row r="170" ht="17" customHeight="1" spans="1:9" x14ac:dyDescent="0.25">
      <c r="A170" s="9"/>
      <c r="B170" s="6"/>
      <c r="C170" s="6"/>
      <c r="D170" s="6"/>
      <c r="E170" s="7"/>
      <c r="F170" s="10"/>
      <c r="G170" s="11">
        <f>IF(C170="","",IFERROR(INDEX('Stammdaten'!$C$6:$C$25,MATCH(C170,'Stammdaten'!$B$6:$B$25,0))&amp;"","Projekt fehlt in Stammdaten"))</f>
      </c>
      <c r="H170" s="12">
        <f>IF(C170="","",IFERROR(INDEX('Stammdaten'!$E$6:$E$25,MATCH(C170,'Stammdaten'!$B$6:$B$25,0)),""))</f>
      </c>
      <c r="I170" s="12">
        <f>IF(N(E170)=0,"",IF(F170="Nein",0,ROUND(E170*N(H170),2)))</f>
      </c>
    </row>
    <row r="171" ht="17" customHeight="1" spans="1:9" x14ac:dyDescent="0.25">
      <c r="A171" s="9"/>
      <c r="B171" s="6"/>
      <c r="C171" s="6"/>
      <c r="D171" s="6"/>
      <c r="E171" s="7"/>
      <c r="F171" s="10"/>
      <c r="G171" s="11">
        <f>IF(C171="","",IFERROR(INDEX('Stammdaten'!$C$6:$C$25,MATCH(C171,'Stammdaten'!$B$6:$B$25,0))&amp;"","Projekt fehlt in Stammdaten"))</f>
      </c>
      <c r="H171" s="12">
        <f>IF(C171="","",IFERROR(INDEX('Stammdaten'!$E$6:$E$25,MATCH(C171,'Stammdaten'!$B$6:$B$25,0)),""))</f>
      </c>
      <c r="I171" s="12">
        <f>IF(N(E171)=0,"",IF(F171="Nein",0,ROUND(E171*N(H171),2)))</f>
      </c>
    </row>
    <row r="172" ht="17" customHeight="1" spans="1:9" x14ac:dyDescent="0.25">
      <c r="A172" s="9"/>
      <c r="B172" s="6"/>
      <c r="C172" s="6"/>
      <c r="D172" s="6"/>
      <c r="E172" s="7"/>
      <c r="F172" s="10"/>
      <c r="G172" s="11">
        <f>IF(C172="","",IFERROR(INDEX('Stammdaten'!$C$6:$C$25,MATCH(C172,'Stammdaten'!$B$6:$B$25,0))&amp;"","Projekt fehlt in Stammdaten"))</f>
      </c>
      <c r="H172" s="12">
        <f>IF(C172="","",IFERROR(INDEX('Stammdaten'!$E$6:$E$25,MATCH(C172,'Stammdaten'!$B$6:$B$25,0)),""))</f>
      </c>
      <c r="I172" s="12">
        <f>IF(N(E172)=0,"",IF(F172="Nein",0,ROUND(E172*N(H172),2)))</f>
      </c>
    </row>
    <row r="173" ht="17" customHeight="1" spans="1:9" x14ac:dyDescent="0.25">
      <c r="A173" s="9"/>
      <c r="B173" s="6"/>
      <c r="C173" s="6"/>
      <c r="D173" s="6"/>
      <c r="E173" s="7"/>
      <c r="F173" s="10"/>
      <c r="G173" s="11">
        <f>IF(C173="","",IFERROR(INDEX('Stammdaten'!$C$6:$C$25,MATCH(C173,'Stammdaten'!$B$6:$B$25,0))&amp;"","Projekt fehlt in Stammdaten"))</f>
      </c>
      <c r="H173" s="12">
        <f>IF(C173="","",IFERROR(INDEX('Stammdaten'!$E$6:$E$25,MATCH(C173,'Stammdaten'!$B$6:$B$25,0)),""))</f>
      </c>
      <c r="I173" s="12">
        <f>IF(N(E173)=0,"",IF(F173="Nein",0,ROUND(E173*N(H173),2)))</f>
      </c>
    </row>
    <row r="174" ht="17" customHeight="1" spans="1:9" x14ac:dyDescent="0.25">
      <c r="A174" s="9"/>
      <c r="B174" s="6"/>
      <c r="C174" s="6"/>
      <c r="D174" s="6"/>
      <c r="E174" s="7"/>
      <c r="F174" s="10"/>
      <c r="G174" s="11">
        <f>IF(C174="","",IFERROR(INDEX('Stammdaten'!$C$6:$C$25,MATCH(C174,'Stammdaten'!$B$6:$B$25,0))&amp;"","Projekt fehlt in Stammdaten"))</f>
      </c>
      <c r="H174" s="12">
        <f>IF(C174="","",IFERROR(INDEX('Stammdaten'!$E$6:$E$25,MATCH(C174,'Stammdaten'!$B$6:$B$25,0)),""))</f>
      </c>
      <c r="I174" s="12">
        <f>IF(N(E174)=0,"",IF(F174="Nein",0,ROUND(E174*N(H174),2)))</f>
      </c>
    </row>
    <row r="175" ht="17" customHeight="1" spans="1:9" x14ac:dyDescent="0.25">
      <c r="A175" s="9"/>
      <c r="B175" s="6"/>
      <c r="C175" s="6"/>
      <c r="D175" s="6"/>
      <c r="E175" s="7"/>
      <c r="F175" s="10"/>
      <c r="G175" s="11">
        <f>IF(C175="","",IFERROR(INDEX('Stammdaten'!$C$6:$C$25,MATCH(C175,'Stammdaten'!$B$6:$B$25,0))&amp;"","Projekt fehlt in Stammdaten"))</f>
      </c>
      <c r="H175" s="12">
        <f>IF(C175="","",IFERROR(INDEX('Stammdaten'!$E$6:$E$25,MATCH(C175,'Stammdaten'!$B$6:$B$25,0)),""))</f>
      </c>
      <c r="I175" s="12">
        <f>IF(N(E175)=0,"",IF(F175="Nein",0,ROUND(E175*N(H175),2)))</f>
      </c>
    </row>
    <row r="176" ht="17" customHeight="1" spans="1:9" x14ac:dyDescent="0.25">
      <c r="A176" s="9"/>
      <c r="B176" s="6"/>
      <c r="C176" s="6"/>
      <c r="D176" s="6"/>
      <c r="E176" s="7"/>
      <c r="F176" s="10"/>
      <c r="G176" s="11">
        <f>IF(C176="","",IFERROR(INDEX('Stammdaten'!$C$6:$C$25,MATCH(C176,'Stammdaten'!$B$6:$B$25,0))&amp;"","Projekt fehlt in Stammdaten"))</f>
      </c>
      <c r="H176" s="12">
        <f>IF(C176="","",IFERROR(INDEX('Stammdaten'!$E$6:$E$25,MATCH(C176,'Stammdaten'!$B$6:$B$25,0)),""))</f>
      </c>
      <c r="I176" s="12">
        <f>IF(N(E176)=0,"",IF(F176="Nein",0,ROUND(E176*N(H176),2)))</f>
      </c>
    </row>
    <row r="177" ht="17" customHeight="1" spans="1:9" x14ac:dyDescent="0.25">
      <c r="A177" s="9"/>
      <c r="B177" s="6"/>
      <c r="C177" s="6"/>
      <c r="D177" s="6"/>
      <c r="E177" s="7"/>
      <c r="F177" s="10"/>
      <c r="G177" s="11">
        <f>IF(C177="","",IFERROR(INDEX('Stammdaten'!$C$6:$C$25,MATCH(C177,'Stammdaten'!$B$6:$B$25,0))&amp;"","Projekt fehlt in Stammdaten"))</f>
      </c>
      <c r="H177" s="12">
        <f>IF(C177="","",IFERROR(INDEX('Stammdaten'!$E$6:$E$25,MATCH(C177,'Stammdaten'!$B$6:$B$25,0)),""))</f>
      </c>
      <c r="I177" s="12">
        <f>IF(N(E177)=0,"",IF(F177="Nein",0,ROUND(E177*N(H177),2)))</f>
      </c>
    </row>
    <row r="178" ht="17" customHeight="1" spans="1:9" x14ac:dyDescent="0.25">
      <c r="A178" s="9"/>
      <c r="B178" s="6"/>
      <c r="C178" s="6"/>
      <c r="D178" s="6"/>
      <c r="E178" s="7"/>
      <c r="F178" s="10"/>
      <c r="G178" s="11">
        <f>IF(C178="","",IFERROR(INDEX('Stammdaten'!$C$6:$C$25,MATCH(C178,'Stammdaten'!$B$6:$B$25,0))&amp;"","Projekt fehlt in Stammdaten"))</f>
      </c>
      <c r="H178" s="12">
        <f>IF(C178="","",IFERROR(INDEX('Stammdaten'!$E$6:$E$25,MATCH(C178,'Stammdaten'!$B$6:$B$25,0)),""))</f>
      </c>
      <c r="I178" s="12">
        <f>IF(N(E178)=0,"",IF(F178="Nein",0,ROUND(E178*N(H178),2)))</f>
      </c>
    </row>
    <row r="179" ht="17" customHeight="1" spans="1:9" x14ac:dyDescent="0.25">
      <c r="A179" s="9"/>
      <c r="B179" s="6"/>
      <c r="C179" s="6"/>
      <c r="D179" s="6"/>
      <c r="E179" s="7"/>
      <c r="F179" s="10"/>
      <c r="G179" s="11">
        <f>IF(C179="","",IFERROR(INDEX('Stammdaten'!$C$6:$C$25,MATCH(C179,'Stammdaten'!$B$6:$B$25,0))&amp;"","Projekt fehlt in Stammdaten"))</f>
      </c>
      <c r="H179" s="12">
        <f>IF(C179="","",IFERROR(INDEX('Stammdaten'!$E$6:$E$25,MATCH(C179,'Stammdaten'!$B$6:$B$25,0)),""))</f>
      </c>
      <c r="I179" s="12">
        <f>IF(N(E179)=0,"",IF(F179="Nein",0,ROUND(E179*N(H179),2)))</f>
      </c>
    </row>
    <row r="180" ht="17" customHeight="1" spans="1:9" x14ac:dyDescent="0.25">
      <c r="A180" s="9"/>
      <c r="B180" s="6"/>
      <c r="C180" s="6"/>
      <c r="D180" s="6"/>
      <c r="E180" s="7"/>
      <c r="F180" s="10"/>
      <c r="G180" s="11">
        <f>IF(C180="","",IFERROR(INDEX('Stammdaten'!$C$6:$C$25,MATCH(C180,'Stammdaten'!$B$6:$B$25,0))&amp;"","Projekt fehlt in Stammdaten"))</f>
      </c>
      <c r="H180" s="12">
        <f>IF(C180="","",IFERROR(INDEX('Stammdaten'!$E$6:$E$25,MATCH(C180,'Stammdaten'!$B$6:$B$25,0)),""))</f>
      </c>
      <c r="I180" s="12">
        <f>IF(N(E180)=0,"",IF(F180="Nein",0,ROUND(E180*N(H180),2)))</f>
      </c>
    </row>
    <row r="181" ht="17" customHeight="1" spans="1:9" x14ac:dyDescent="0.25">
      <c r="A181" s="9"/>
      <c r="B181" s="6"/>
      <c r="C181" s="6"/>
      <c r="D181" s="6"/>
      <c r="E181" s="7"/>
      <c r="F181" s="10"/>
      <c r="G181" s="11">
        <f>IF(C181="","",IFERROR(INDEX('Stammdaten'!$C$6:$C$25,MATCH(C181,'Stammdaten'!$B$6:$B$25,0))&amp;"","Projekt fehlt in Stammdaten"))</f>
      </c>
      <c r="H181" s="12">
        <f>IF(C181="","",IFERROR(INDEX('Stammdaten'!$E$6:$E$25,MATCH(C181,'Stammdaten'!$B$6:$B$25,0)),""))</f>
      </c>
      <c r="I181" s="12">
        <f>IF(N(E181)=0,"",IF(F181="Nein",0,ROUND(E181*N(H181),2)))</f>
      </c>
    </row>
    <row r="182" ht="17" customHeight="1" spans="1:9" x14ac:dyDescent="0.25">
      <c r="A182" s="9"/>
      <c r="B182" s="6"/>
      <c r="C182" s="6"/>
      <c r="D182" s="6"/>
      <c r="E182" s="7"/>
      <c r="F182" s="10"/>
      <c r="G182" s="11">
        <f>IF(C182="","",IFERROR(INDEX('Stammdaten'!$C$6:$C$25,MATCH(C182,'Stammdaten'!$B$6:$B$25,0))&amp;"","Projekt fehlt in Stammdaten"))</f>
      </c>
      <c r="H182" s="12">
        <f>IF(C182="","",IFERROR(INDEX('Stammdaten'!$E$6:$E$25,MATCH(C182,'Stammdaten'!$B$6:$B$25,0)),""))</f>
      </c>
      <c r="I182" s="12">
        <f>IF(N(E182)=0,"",IF(F182="Nein",0,ROUND(E182*N(H182),2)))</f>
      </c>
    </row>
    <row r="183" ht="17" customHeight="1" spans="1:9" x14ac:dyDescent="0.25">
      <c r="A183" s="9"/>
      <c r="B183" s="6"/>
      <c r="C183" s="6"/>
      <c r="D183" s="6"/>
      <c r="E183" s="7"/>
      <c r="F183" s="10"/>
      <c r="G183" s="11">
        <f>IF(C183="","",IFERROR(INDEX('Stammdaten'!$C$6:$C$25,MATCH(C183,'Stammdaten'!$B$6:$B$25,0))&amp;"","Projekt fehlt in Stammdaten"))</f>
      </c>
      <c r="H183" s="12">
        <f>IF(C183="","",IFERROR(INDEX('Stammdaten'!$E$6:$E$25,MATCH(C183,'Stammdaten'!$B$6:$B$25,0)),""))</f>
      </c>
      <c r="I183" s="12">
        <f>IF(N(E183)=0,"",IF(F183="Nein",0,ROUND(E183*N(H183),2)))</f>
      </c>
    </row>
    <row r="184" ht="17" customHeight="1" spans="1:9" x14ac:dyDescent="0.25">
      <c r="A184" s="9"/>
      <c r="B184" s="6"/>
      <c r="C184" s="6"/>
      <c r="D184" s="6"/>
      <c r="E184" s="7"/>
      <c r="F184" s="10"/>
      <c r="G184" s="11">
        <f>IF(C184="","",IFERROR(INDEX('Stammdaten'!$C$6:$C$25,MATCH(C184,'Stammdaten'!$B$6:$B$25,0))&amp;"","Projekt fehlt in Stammdaten"))</f>
      </c>
      <c r="H184" s="12">
        <f>IF(C184="","",IFERROR(INDEX('Stammdaten'!$E$6:$E$25,MATCH(C184,'Stammdaten'!$B$6:$B$25,0)),""))</f>
      </c>
      <c r="I184" s="12">
        <f>IF(N(E184)=0,"",IF(F184="Nein",0,ROUND(E184*N(H184),2)))</f>
      </c>
    </row>
    <row r="185" ht="17" customHeight="1" spans="1:9" x14ac:dyDescent="0.25">
      <c r="A185" s="9"/>
      <c r="B185" s="6"/>
      <c r="C185" s="6"/>
      <c r="D185" s="6"/>
      <c r="E185" s="7"/>
      <c r="F185" s="10"/>
      <c r="G185" s="11">
        <f>IF(C185="","",IFERROR(INDEX('Stammdaten'!$C$6:$C$25,MATCH(C185,'Stammdaten'!$B$6:$B$25,0))&amp;"","Projekt fehlt in Stammdaten"))</f>
      </c>
      <c r="H185" s="12">
        <f>IF(C185="","",IFERROR(INDEX('Stammdaten'!$E$6:$E$25,MATCH(C185,'Stammdaten'!$B$6:$B$25,0)),""))</f>
      </c>
      <c r="I185" s="12">
        <f>IF(N(E185)=0,"",IF(F185="Nein",0,ROUND(E185*N(H185),2)))</f>
      </c>
    </row>
    <row r="186" ht="17" customHeight="1" spans="1:9" x14ac:dyDescent="0.25">
      <c r="A186" s="9"/>
      <c r="B186" s="6"/>
      <c r="C186" s="6"/>
      <c r="D186" s="6"/>
      <c r="E186" s="7"/>
      <c r="F186" s="10"/>
      <c r="G186" s="11">
        <f>IF(C186="","",IFERROR(INDEX('Stammdaten'!$C$6:$C$25,MATCH(C186,'Stammdaten'!$B$6:$B$25,0))&amp;"","Projekt fehlt in Stammdaten"))</f>
      </c>
      <c r="H186" s="12">
        <f>IF(C186="","",IFERROR(INDEX('Stammdaten'!$E$6:$E$25,MATCH(C186,'Stammdaten'!$B$6:$B$25,0)),""))</f>
      </c>
      <c r="I186" s="12">
        <f>IF(N(E186)=0,"",IF(F186="Nein",0,ROUND(E186*N(H186),2)))</f>
      </c>
    </row>
    <row r="187" ht="17" customHeight="1" spans="1:9" x14ac:dyDescent="0.25">
      <c r="A187" s="9"/>
      <c r="B187" s="6"/>
      <c r="C187" s="6"/>
      <c r="D187" s="6"/>
      <c r="E187" s="7"/>
      <c r="F187" s="10"/>
      <c r="G187" s="11">
        <f>IF(C187="","",IFERROR(INDEX('Stammdaten'!$C$6:$C$25,MATCH(C187,'Stammdaten'!$B$6:$B$25,0))&amp;"","Projekt fehlt in Stammdaten"))</f>
      </c>
      <c r="H187" s="12">
        <f>IF(C187="","",IFERROR(INDEX('Stammdaten'!$E$6:$E$25,MATCH(C187,'Stammdaten'!$B$6:$B$25,0)),""))</f>
      </c>
      <c r="I187" s="12">
        <f>IF(N(E187)=0,"",IF(F187="Nein",0,ROUND(E187*N(H187),2)))</f>
      </c>
    </row>
    <row r="188" ht="17" customHeight="1" spans="1:9" x14ac:dyDescent="0.25">
      <c r="A188" s="9"/>
      <c r="B188" s="6"/>
      <c r="C188" s="6"/>
      <c r="D188" s="6"/>
      <c r="E188" s="7"/>
      <c r="F188" s="10"/>
      <c r="G188" s="11">
        <f>IF(C188="","",IFERROR(INDEX('Stammdaten'!$C$6:$C$25,MATCH(C188,'Stammdaten'!$B$6:$B$25,0))&amp;"","Projekt fehlt in Stammdaten"))</f>
      </c>
      <c r="H188" s="12">
        <f>IF(C188="","",IFERROR(INDEX('Stammdaten'!$E$6:$E$25,MATCH(C188,'Stammdaten'!$B$6:$B$25,0)),""))</f>
      </c>
      <c r="I188" s="12">
        <f>IF(N(E188)=0,"",IF(F188="Nein",0,ROUND(E188*N(H188),2)))</f>
      </c>
    </row>
    <row r="189" ht="17" customHeight="1" spans="1:9" x14ac:dyDescent="0.25">
      <c r="A189" s="9"/>
      <c r="B189" s="6"/>
      <c r="C189" s="6"/>
      <c r="D189" s="6"/>
      <c r="E189" s="7"/>
      <c r="F189" s="10"/>
      <c r="G189" s="11">
        <f>IF(C189="","",IFERROR(INDEX('Stammdaten'!$C$6:$C$25,MATCH(C189,'Stammdaten'!$B$6:$B$25,0))&amp;"","Projekt fehlt in Stammdaten"))</f>
      </c>
      <c r="H189" s="12">
        <f>IF(C189="","",IFERROR(INDEX('Stammdaten'!$E$6:$E$25,MATCH(C189,'Stammdaten'!$B$6:$B$25,0)),""))</f>
      </c>
      <c r="I189" s="12">
        <f>IF(N(E189)=0,"",IF(F189="Nein",0,ROUND(E189*N(H189),2)))</f>
      </c>
    </row>
    <row r="190" ht="17" customHeight="1" spans="1:9" x14ac:dyDescent="0.25">
      <c r="A190" s="9"/>
      <c r="B190" s="6"/>
      <c r="C190" s="6"/>
      <c r="D190" s="6"/>
      <c r="E190" s="7"/>
      <c r="F190" s="10"/>
      <c r="G190" s="11">
        <f>IF(C190="","",IFERROR(INDEX('Stammdaten'!$C$6:$C$25,MATCH(C190,'Stammdaten'!$B$6:$B$25,0))&amp;"","Projekt fehlt in Stammdaten"))</f>
      </c>
      <c r="H190" s="12">
        <f>IF(C190="","",IFERROR(INDEX('Stammdaten'!$E$6:$E$25,MATCH(C190,'Stammdaten'!$B$6:$B$25,0)),""))</f>
      </c>
      <c r="I190" s="12">
        <f>IF(N(E190)=0,"",IF(F190="Nein",0,ROUND(E190*N(H190),2)))</f>
      </c>
    </row>
    <row r="191" ht="17" customHeight="1" spans="1:9" x14ac:dyDescent="0.25">
      <c r="A191" s="9"/>
      <c r="B191" s="6"/>
      <c r="C191" s="6"/>
      <c r="D191" s="6"/>
      <c r="E191" s="7"/>
      <c r="F191" s="10"/>
      <c r="G191" s="11">
        <f>IF(C191="","",IFERROR(INDEX('Stammdaten'!$C$6:$C$25,MATCH(C191,'Stammdaten'!$B$6:$B$25,0))&amp;"","Projekt fehlt in Stammdaten"))</f>
      </c>
      <c r="H191" s="12">
        <f>IF(C191="","",IFERROR(INDEX('Stammdaten'!$E$6:$E$25,MATCH(C191,'Stammdaten'!$B$6:$B$25,0)),""))</f>
      </c>
      <c r="I191" s="12">
        <f>IF(N(E191)=0,"",IF(F191="Nein",0,ROUND(E191*N(H191),2)))</f>
      </c>
    </row>
    <row r="192" ht="17" customHeight="1" spans="1:9" x14ac:dyDescent="0.25">
      <c r="A192" s="9"/>
      <c r="B192" s="6"/>
      <c r="C192" s="6"/>
      <c r="D192" s="6"/>
      <c r="E192" s="7"/>
      <c r="F192" s="10"/>
      <c r="G192" s="11">
        <f>IF(C192="","",IFERROR(INDEX('Stammdaten'!$C$6:$C$25,MATCH(C192,'Stammdaten'!$B$6:$B$25,0))&amp;"","Projekt fehlt in Stammdaten"))</f>
      </c>
      <c r="H192" s="12">
        <f>IF(C192="","",IFERROR(INDEX('Stammdaten'!$E$6:$E$25,MATCH(C192,'Stammdaten'!$B$6:$B$25,0)),""))</f>
      </c>
      <c r="I192" s="12">
        <f>IF(N(E192)=0,"",IF(F192="Nein",0,ROUND(E192*N(H192),2)))</f>
      </c>
    </row>
    <row r="193" ht="17" customHeight="1" spans="1:9" x14ac:dyDescent="0.25">
      <c r="A193" s="9"/>
      <c r="B193" s="6"/>
      <c r="C193" s="6"/>
      <c r="D193" s="6"/>
      <c r="E193" s="7"/>
      <c r="F193" s="10"/>
      <c r="G193" s="11">
        <f>IF(C193="","",IFERROR(INDEX('Stammdaten'!$C$6:$C$25,MATCH(C193,'Stammdaten'!$B$6:$B$25,0))&amp;"","Projekt fehlt in Stammdaten"))</f>
      </c>
      <c r="H193" s="12">
        <f>IF(C193="","",IFERROR(INDEX('Stammdaten'!$E$6:$E$25,MATCH(C193,'Stammdaten'!$B$6:$B$25,0)),""))</f>
      </c>
      <c r="I193" s="12">
        <f>IF(N(E193)=0,"",IF(F193="Nein",0,ROUND(E193*N(H193),2)))</f>
      </c>
    </row>
    <row r="194" ht="17" customHeight="1" spans="1:9" x14ac:dyDescent="0.25">
      <c r="A194" s="9"/>
      <c r="B194" s="6"/>
      <c r="C194" s="6"/>
      <c r="D194" s="6"/>
      <c r="E194" s="7"/>
      <c r="F194" s="10"/>
      <c r="G194" s="11">
        <f>IF(C194="","",IFERROR(INDEX('Stammdaten'!$C$6:$C$25,MATCH(C194,'Stammdaten'!$B$6:$B$25,0))&amp;"","Projekt fehlt in Stammdaten"))</f>
      </c>
      <c r="H194" s="12">
        <f>IF(C194="","",IFERROR(INDEX('Stammdaten'!$E$6:$E$25,MATCH(C194,'Stammdaten'!$B$6:$B$25,0)),""))</f>
      </c>
      <c r="I194" s="12">
        <f>IF(N(E194)=0,"",IF(F194="Nein",0,ROUND(E194*N(H194),2)))</f>
      </c>
    </row>
    <row r="195" ht="17" customHeight="1" spans="1:9" x14ac:dyDescent="0.25">
      <c r="A195" s="9"/>
      <c r="B195" s="6"/>
      <c r="C195" s="6"/>
      <c r="D195" s="6"/>
      <c r="E195" s="7"/>
      <c r="F195" s="10"/>
      <c r="G195" s="11">
        <f>IF(C195="","",IFERROR(INDEX('Stammdaten'!$C$6:$C$25,MATCH(C195,'Stammdaten'!$B$6:$B$25,0))&amp;"","Projekt fehlt in Stammdaten"))</f>
      </c>
      <c r="H195" s="12">
        <f>IF(C195="","",IFERROR(INDEX('Stammdaten'!$E$6:$E$25,MATCH(C195,'Stammdaten'!$B$6:$B$25,0)),""))</f>
      </c>
      <c r="I195" s="12">
        <f>IF(N(E195)=0,"",IF(F195="Nein",0,ROUND(E195*N(H195),2)))</f>
      </c>
    </row>
    <row r="196" ht="17" customHeight="1" spans="1:9" x14ac:dyDescent="0.25">
      <c r="A196" s="9"/>
      <c r="B196" s="6"/>
      <c r="C196" s="6"/>
      <c r="D196" s="6"/>
      <c r="E196" s="7"/>
      <c r="F196" s="10"/>
      <c r="G196" s="11">
        <f>IF(C196="","",IFERROR(INDEX('Stammdaten'!$C$6:$C$25,MATCH(C196,'Stammdaten'!$B$6:$B$25,0))&amp;"","Projekt fehlt in Stammdaten"))</f>
      </c>
      <c r="H196" s="12">
        <f>IF(C196="","",IFERROR(INDEX('Stammdaten'!$E$6:$E$25,MATCH(C196,'Stammdaten'!$B$6:$B$25,0)),""))</f>
      </c>
      <c r="I196" s="12">
        <f>IF(N(E196)=0,"",IF(F196="Nein",0,ROUND(E196*N(H196),2)))</f>
      </c>
    </row>
    <row r="197" ht="17" customHeight="1" spans="1:9" x14ac:dyDescent="0.25">
      <c r="A197" s="9"/>
      <c r="B197" s="6"/>
      <c r="C197" s="6"/>
      <c r="D197" s="6"/>
      <c r="E197" s="7"/>
      <c r="F197" s="10"/>
      <c r="G197" s="11">
        <f>IF(C197="","",IFERROR(INDEX('Stammdaten'!$C$6:$C$25,MATCH(C197,'Stammdaten'!$B$6:$B$25,0))&amp;"","Projekt fehlt in Stammdaten"))</f>
      </c>
      <c r="H197" s="12">
        <f>IF(C197="","",IFERROR(INDEX('Stammdaten'!$E$6:$E$25,MATCH(C197,'Stammdaten'!$B$6:$B$25,0)),""))</f>
      </c>
      <c r="I197" s="12">
        <f>IF(N(E197)=0,"",IF(F197="Nein",0,ROUND(E197*N(H197),2)))</f>
      </c>
    </row>
    <row r="198" ht="17" customHeight="1" spans="1:9" x14ac:dyDescent="0.25">
      <c r="A198" s="9"/>
      <c r="B198" s="6"/>
      <c r="C198" s="6"/>
      <c r="D198" s="6"/>
      <c r="E198" s="7"/>
      <c r="F198" s="10"/>
      <c r="G198" s="11">
        <f>IF(C198="","",IFERROR(INDEX('Stammdaten'!$C$6:$C$25,MATCH(C198,'Stammdaten'!$B$6:$B$25,0))&amp;"","Projekt fehlt in Stammdaten"))</f>
      </c>
      <c r="H198" s="12">
        <f>IF(C198="","",IFERROR(INDEX('Stammdaten'!$E$6:$E$25,MATCH(C198,'Stammdaten'!$B$6:$B$25,0)),""))</f>
      </c>
      <c r="I198" s="12">
        <f>IF(N(E198)=0,"",IF(F198="Nein",0,ROUND(E198*N(H198),2)))</f>
      </c>
    </row>
    <row r="199" ht="17" customHeight="1" spans="1:9" x14ac:dyDescent="0.25">
      <c r="A199" s="9"/>
      <c r="B199" s="6"/>
      <c r="C199" s="6"/>
      <c r="D199" s="6"/>
      <c r="E199" s="7"/>
      <c r="F199" s="10"/>
      <c r="G199" s="11">
        <f>IF(C199="","",IFERROR(INDEX('Stammdaten'!$C$6:$C$25,MATCH(C199,'Stammdaten'!$B$6:$B$25,0))&amp;"","Projekt fehlt in Stammdaten"))</f>
      </c>
      <c r="H199" s="12">
        <f>IF(C199="","",IFERROR(INDEX('Stammdaten'!$E$6:$E$25,MATCH(C199,'Stammdaten'!$B$6:$B$25,0)),""))</f>
      </c>
      <c r="I199" s="12">
        <f>IF(N(E199)=0,"",IF(F199="Nein",0,ROUND(E199*N(H199),2)))</f>
      </c>
    </row>
    <row r="200" ht="17" customHeight="1" spans="1:9" x14ac:dyDescent="0.25">
      <c r="A200" s="9"/>
      <c r="B200" s="6"/>
      <c r="C200" s="6"/>
      <c r="D200" s="6"/>
      <c r="E200" s="7"/>
      <c r="F200" s="10"/>
      <c r="G200" s="11">
        <f>IF(C200="","",IFERROR(INDEX('Stammdaten'!$C$6:$C$25,MATCH(C200,'Stammdaten'!$B$6:$B$25,0))&amp;"","Projekt fehlt in Stammdaten"))</f>
      </c>
      <c r="H200" s="12">
        <f>IF(C200="","",IFERROR(INDEX('Stammdaten'!$E$6:$E$25,MATCH(C200,'Stammdaten'!$B$6:$B$25,0)),""))</f>
      </c>
      <c r="I200" s="12">
        <f>IF(N(E200)=0,"",IF(F200="Nein",0,ROUND(E200*N(H200),2)))</f>
      </c>
    </row>
    <row r="201" ht="17" customHeight="1" spans="1:9" x14ac:dyDescent="0.25">
      <c r="A201" s="9"/>
      <c r="B201" s="6"/>
      <c r="C201" s="6"/>
      <c r="D201" s="6"/>
      <c r="E201" s="7"/>
      <c r="F201" s="10"/>
      <c r="G201" s="11">
        <f>IF(C201="","",IFERROR(INDEX('Stammdaten'!$C$6:$C$25,MATCH(C201,'Stammdaten'!$B$6:$B$25,0))&amp;"","Projekt fehlt in Stammdaten"))</f>
      </c>
      <c r="H201" s="12">
        <f>IF(C201="","",IFERROR(INDEX('Stammdaten'!$E$6:$E$25,MATCH(C201,'Stammdaten'!$B$6:$B$25,0)),""))</f>
      </c>
      <c r="I201" s="12">
        <f>IF(N(E201)=0,"",IF(F201="Nein",0,ROUND(E201*N(H201),2)))</f>
      </c>
    </row>
    <row r="202" ht="17" customHeight="1" spans="1:9" x14ac:dyDescent="0.25">
      <c r="A202" s="9"/>
      <c r="B202" s="6"/>
      <c r="C202" s="6"/>
      <c r="D202" s="6"/>
      <c r="E202" s="7"/>
      <c r="F202" s="10"/>
      <c r="G202" s="11">
        <f>IF(C202="","",IFERROR(INDEX('Stammdaten'!$C$6:$C$25,MATCH(C202,'Stammdaten'!$B$6:$B$25,0))&amp;"","Projekt fehlt in Stammdaten"))</f>
      </c>
      <c r="H202" s="12">
        <f>IF(C202="","",IFERROR(INDEX('Stammdaten'!$E$6:$E$25,MATCH(C202,'Stammdaten'!$B$6:$B$25,0)),""))</f>
      </c>
      <c r="I202" s="12">
        <f>IF(N(E202)=0,"",IF(F202="Nein",0,ROUND(E202*N(H202),2)))</f>
      </c>
    </row>
    <row r="203" ht="17" customHeight="1" spans="1:9" x14ac:dyDescent="0.25">
      <c r="A203" s="9"/>
      <c r="B203" s="6"/>
      <c r="C203" s="6"/>
      <c r="D203" s="6"/>
      <c r="E203" s="7"/>
      <c r="F203" s="10"/>
      <c r="G203" s="11">
        <f>IF(C203="","",IFERROR(INDEX('Stammdaten'!$C$6:$C$25,MATCH(C203,'Stammdaten'!$B$6:$B$25,0))&amp;"","Projekt fehlt in Stammdaten"))</f>
      </c>
      <c r="H203" s="12">
        <f>IF(C203="","",IFERROR(INDEX('Stammdaten'!$E$6:$E$25,MATCH(C203,'Stammdaten'!$B$6:$B$25,0)),""))</f>
      </c>
      <c r="I203" s="12">
        <f>IF(N(E203)=0,"",IF(F203="Nein",0,ROUND(E203*N(H203),2)))</f>
      </c>
    </row>
    <row r="204" ht="17" customHeight="1" spans="1:9" x14ac:dyDescent="0.25">
      <c r="A204" s="9"/>
      <c r="B204" s="6"/>
      <c r="C204" s="6"/>
      <c r="D204" s="6"/>
      <c r="E204" s="7"/>
      <c r="F204" s="10"/>
      <c r="G204" s="11">
        <f>IF(C204="","",IFERROR(INDEX('Stammdaten'!$C$6:$C$25,MATCH(C204,'Stammdaten'!$B$6:$B$25,0))&amp;"","Projekt fehlt in Stammdaten"))</f>
      </c>
      <c r="H204" s="12">
        <f>IF(C204="","",IFERROR(INDEX('Stammdaten'!$E$6:$E$25,MATCH(C204,'Stammdaten'!$B$6:$B$25,0)),""))</f>
      </c>
      <c r="I204" s="12">
        <f>IF(N(E204)=0,"",IF(F204="Nein",0,ROUND(E204*N(H204),2)))</f>
      </c>
    </row>
    <row r="205" ht="17" customHeight="1" spans="1:9" x14ac:dyDescent="0.25">
      <c r="A205" s="9"/>
      <c r="B205" s="6"/>
      <c r="C205" s="6"/>
      <c r="D205" s="6"/>
      <c r="E205" s="7"/>
      <c r="F205" s="10"/>
      <c r="G205" s="11">
        <f>IF(C205="","",IFERROR(INDEX('Stammdaten'!$C$6:$C$25,MATCH(C205,'Stammdaten'!$B$6:$B$25,0))&amp;"","Projekt fehlt in Stammdaten"))</f>
      </c>
      <c r="H205" s="12">
        <f>IF(C205="","",IFERROR(INDEX('Stammdaten'!$E$6:$E$25,MATCH(C205,'Stammdaten'!$B$6:$B$25,0)),""))</f>
      </c>
      <c r="I205" s="12">
        <f>IF(N(E205)=0,"",IF(F205="Nein",0,ROUND(E205*N(H205),2)))</f>
      </c>
    </row>
    <row r="206" ht="17" customHeight="1" spans="1:9" x14ac:dyDescent="0.25">
      <c r="A206" s="9"/>
      <c r="B206" s="6"/>
      <c r="C206" s="6"/>
      <c r="D206" s="6"/>
      <c r="E206" s="7"/>
      <c r="F206" s="10"/>
      <c r="G206" s="11">
        <f>IF(C206="","",IFERROR(INDEX('Stammdaten'!$C$6:$C$25,MATCH(C206,'Stammdaten'!$B$6:$B$25,0))&amp;"","Projekt fehlt in Stammdaten"))</f>
      </c>
      <c r="H206" s="12">
        <f>IF(C206="","",IFERROR(INDEX('Stammdaten'!$E$6:$E$25,MATCH(C206,'Stammdaten'!$B$6:$B$25,0)),""))</f>
      </c>
      <c r="I206" s="12">
        <f>IF(N(E206)=0,"",IF(F206="Nein",0,ROUND(E206*N(H206),2)))</f>
      </c>
    </row>
    <row r="207" ht="17" customHeight="1" spans="1:9" x14ac:dyDescent="0.25">
      <c r="A207" s="9"/>
      <c r="B207" s="6"/>
      <c r="C207" s="6"/>
      <c r="D207" s="6"/>
      <c r="E207" s="7"/>
      <c r="F207" s="10"/>
      <c r="G207" s="11">
        <f>IF(C207="","",IFERROR(INDEX('Stammdaten'!$C$6:$C$25,MATCH(C207,'Stammdaten'!$B$6:$B$25,0))&amp;"","Projekt fehlt in Stammdaten"))</f>
      </c>
      <c r="H207" s="12">
        <f>IF(C207="","",IFERROR(INDEX('Stammdaten'!$E$6:$E$25,MATCH(C207,'Stammdaten'!$B$6:$B$25,0)),""))</f>
      </c>
      <c r="I207" s="12">
        <f>IF(N(E207)=0,"",IF(F207="Nein",0,ROUND(E207*N(H207),2)))</f>
      </c>
    </row>
    <row r="208" ht="17" customHeight="1" spans="1:9" x14ac:dyDescent="0.25">
      <c r="A208" s="9"/>
      <c r="B208" s="6"/>
      <c r="C208" s="6"/>
      <c r="D208" s="6"/>
      <c r="E208" s="7"/>
      <c r="F208" s="10"/>
      <c r="G208" s="11">
        <f>IF(C208="","",IFERROR(INDEX('Stammdaten'!$C$6:$C$25,MATCH(C208,'Stammdaten'!$B$6:$B$25,0))&amp;"","Projekt fehlt in Stammdaten"))</f>
      </c>
      <c r="H208" s="12">
        <f>IF(C208="","",IFERROR(INDEX('Stammdaten'!$E$6:$E$25,MATCH(C208,'Stammdaten'!$B$6:$B$25,0)),""))</f>
      </c>
      <c r="I208" s="12">
        <f>IF(N(E208)=0,"",IF(F208="Nein",0,ROUND(E208*N(H208),2)))</f>
      </c>
    </row>
    <row r="209" ht="17" customHeight="1" spans="1:9" x14ac:dyDescent="0.25">
      <c r="A209" s="9"/>
      <c r="B209" s="6"/>
      <c r="C209" s="6"/>
      <c r="D209" s="6"/>
      <c r="E209" s="7"/>
      <c r="F209" s="10"/>
      <c r="G209" s="11">
        <f>IF(C209="","",IFERROR(INDEX('Stammdaten'!$C$6:$C$25,MATCH(C209,'Stammdaten'!$B$6:$B$25,0))&amp;"","Projekt fehlt in Stammdaten"))</f>
      </c>
      <c r="H209" s="12">
        <f>IF(C209="","",IFERROR(INDEX('Stammdaten'!$E$6:$E$25,MATCH(C209,'Stammdaten'!$B$6:$B$25,0)),""))</f>
      </c>
      <c r="I209" s="12">
        <f>IF(N(E209)=0,"",IF(F209="Nein",0,ROUND(E209*N(H209),2)))</f>
      </c>
    </row>
    <row r="210" ht="17" customHeight="1" spans="1:9" x14ac:dyDescent="0.25">
      <c r="A210" s="9"/>
      <c r="B210" s="6"/>
      <c r="C210" s="6"/>
      <c r="D210" s="6"/>
      <c r="E210" s="7"/>
      <c r="F210" s="10"/>
      <c r="G210" s="11">
        <f>IF(C210="","",IFERROR(INDEX('Stammdaten'!$C$6:$C$25,MATCH(C210,'Stammdaten'!$B$6:$B$25,0))&amp;"","Projekt fehlt in Stammdaten"))</f>
      </c>
      <c r="H210" s="12">
        <f>IF(C210="","",IFERROR(INDEX('Stammdaten'!$E$6:$E$25,MATCH(C210,'Stammdaten'!$B$6:$B$25,0)),""))</f>
      </c>
      <c r="I210" s="12">
        <f>IF(N(E210)=0,"",IF(F210="Nein",0,ROUND(E210*N(H210),2)))</f>
      </c>
    </row>
    <row r="211" ht="17" customHeight="1" spans="1:9" x14ac:dyDescent="0.25">
      <c r="A211" s="9"/>
      <c r="B211" s="6"/>
      <c r="C211" s="6"/>
      <c r="D211" s="6"/>
      <c r="E211" s="7"/>
      <c r="F211" s="10"/>
      <c r="G211" s="11">
        <f>IF(C211="","",IFERROR(INDEX('Stammdaten'!$C$6:$C$25,MATCH(C211,'Stammdaten'!$B$6:$B$25,0))&amp;"","Projekt fehlt in Stammdaten"))</f>
      </c>
      <c r="H211" s="12">
        <f>IF(C211="","",IFERROR(INDEX('Stammdaten'!$E$6:$E$25,MATCH(C211,'Stammdaten'!$B$6:$B$25,0)),""))</f>
      </c>
      <c r="I211" s="12">
        <f>IF(N(E211)=0,"",IF(F211="Nein",0,ROUND(E211*N(H211),2)))</f>
      </c>
    </row>
    <row r="212" ht="17" customHeight="1" spans="1:9" x14ac:dyDescent="0.25">
      <c r="A212" s="9"/>
      <c r="B212" s="6"/>
      <c r="C212" s="6"/>
      <c r="D212" s="6"/>
      <c r="E212" s="7"/>
      <c r="F212" s="10"/>
      <c r="G212" s="11">
        <f>IF(C212="","",IFERROR(INDEX('Stammdaten'!$C$6:$C$25,MATCH(C212,'Stammdaten'!$B$6:$B$25,0))&amp;"","Projekt fehlt in Stammdaten"))</f>
      </c>
      <c r="H212" s="12">
        <f>IF(C212="","",IFERROR(INDEX('Stammdaten'!$E$6:$E$25,MATCH(C212,'Stammdaten'!$B$6:$B$25,0)),""))</f>
      </c>
      <c r="I212" s="12">
        <f>IF(N(E212)=0,"",IF(F212="Nein",0,ROUND(E212*N(H212),2)))</f>
      </c>
    </row>
    <row r="213" ht="17" customHeight="1" spans="1:9" x14ac:dyDescent="0.25">
      <c r="A213" s="9"/>
      <c r="B213" s="6"/>
      <c r="C213" s="6"/>
      <c r="D213" s="6"/>
      <c r="E213" s="7"/>
      <c r="F213" s="10"/>
      <c r="G213" s="11">
        <f>IF(C213="","",IFERROR(INDEX('Stammdaten'!$C$6:$C$25,MATCH(C213,'Stammdaten'!$B$6:$B$25,0))&amp;"","Projekt fehlt in Stammdaten"))</f>
      </c>
      <c r="H213" s="12">
        <f>IF(C213="","",IFERROR(INDEX('Stammdaten'!$E$6:$E$25,MATCH(C213,'Stammdaten'!$B$6:$B$25,0)),""))</f>
      </c>
      <c r="I213" s="12">
        <f>IF(N(E213)=0,"",IF(F213="Nein",0,ROUND(E213*N(H213),2)))</f>
      </c>
    </row>
    <row r="214" ht="17" customHeight="1" spans="1:9" x14ac:dyDescent="0.25">
      <c r="A214" s="9"/>
      <c r="B214" s="6"/>
      <c r="C214" s="6"/>
      <c r="D214" s="6"/>
      <c r="E214" s="7"/>
      <c r="F214" s="10"/>
      <c r="G214" s="11">
        <f>IF(C214="","",IFERROR(INDEX('Stammdaten'!$C$6:$C$25,MATCH(C214,'Stammdaten'!$B$6:$B$25,0))&amp;"","Projekt fehlt in Stammdaten"))</f>
      </c>
      <c r="H214" s="12">
        <f>IF(C214="","",IFERROR(INDEX('Stammdaten'!$E$6:$E$25,MATCH(C214,'Stammdaten'!$B$6:$B$25,0)),""))</f>
      </c>
      <c r="I214" s="12">
        <f>IF(N(E214)=0,"",IF(F214="Nein",0,ROUND(E214*N(H214),2)))</f>
      </c>
    </row>
    <row r="215" ht="17" customHeight="1" spans="1:9" x14ac:dyDescent="0.25">
      <c r="A215" s="9"/>
      <c r="B215" s="6"/>
      <c r="C215" s="6"/>
      <c r="D215" s="6"/>
      <c r="E215" s="7"/>
      <c r="F215" s="10"/>
      <c r="G215" s="11">
        <f>IF(C215="","",IFERROR(INDEX('Stammdaten'!$C$6:$C$25,MATCH(C215,'Stammdaten'!$B$6:$B$25,0))&amp;"","Projekt fehlt in Stammdaten"))</f>
      </c>
      <c r="H215" s="12">
        <f>IF(C215="","",IFERROR(INDEX('Stammdaten'!$E$6:$E$25,MATCH(C215,'Stammdaten'!$B$6:$B$25,0)),""))</f>
      </c>
      <c r="I215" s="12">
        <f>IF(N(E215)=0,"",IF(F215="Nein",0,ROUND(E215*N(H215),2)))</f>
      </c>
    </row>
    <row r="216" ht="17" customHeight="1" spans="1:9" x14ac:dyDescent="0.25">
      <c r="A216" s="9"/>
      <c r="B216" s="6"/>
      <c r="C216" s="6"/>
      <c r="D216" s="6"/>
      <c r="E216" s="7"/>
      <c r="F216" s="10"/>
      <c r="G216" s="11">
        <f>IF(C216="","",IFERROR(INDEX('Stammdaten'!$C$6:$C$25,MATCH(C216,'Stammdaten'!$B$6:$B$25,0))&amp;"","Projekt fehlt in Stammdaten"))</f>
      </c>
      <c r="H216" s="12">
        <f>IF(C216="","",IFERROR(INDEX('Stammdaten'!$E$6:$E$25,MATCH(C216,'Stammdaten'!$B$6:$B$25,0)),""))</f>
      </c>
      <c r="I216" s="12">
        <f>IF(N(E216)=0,"",IF(F216="Nein",0,ROUND(E216*N(H216),2)))</f>
      </c>
    </row>
    <row r="217" ht="17" customHeight="1" spans="1:9" x14ac:dyDescent="0.25">
      <c r="A217" s="9"/>
      <c r="B217" s="6"/>
      <c r="C217" s="6"/>
      <c r="D217" s="6"/>
      <c r="E217" s="7"/>
      <c r="F217" s="10"/>
      <c r="G217" s="11">
        <f>IF(C217="","",IFERROR(INDEX('Stammdaten'!$C$6:$C$25,MATCH(C217,'Stammdaten'!$B$6:$B$25,0))&amp;"","Projekt fehlt in Stammdaten"))</f>
      </c>
      <c r="H217" s="12">
        <f>IF(C217="","",IFERROR(INDEX('Stammdaten'!$E$6:$E$25,MATCH(C217,'Stammdaten'!$B$6:$B$25,0)),""))</f>
      </c>
      <c r="I217" s="12">
        <f>IF(N(E217)=0,"",IF(F217="Nein",0,ROUND(E217*N(H217),2)))</f>
      </c>
    </row>
    <row r="218" ht="17" customHeight="1" spans="1:9" x14ac:dyDescent="0.25">
      <c r="A218" s="9"/>
      <c r="B218" s="6"/>
      <c r="C218" s="6"/>
      <c r="D218" s="6"/>
      <c r="E218" s="7"/>
      <c r="F218" s="10"/>
      <c r="G218" s="11">
        <f>IF(C218="","",IFERROR(INDEX('Stammdaten'!$C$6:$C$25,MATCH(C218,'Stammdaten'!$B$6:$B$25,0))&amp;"","Projekt fehlt in Stammdaten"))</f>
      </c>
      <c r="H218" s="12">
        <f>IF(C218="","",IFERROR(INDEX('Stammdaten'!$E$6:$E$25,MATCH(C218,'Stammdaten'!$B$6:$B$25,0)),""))</f>
      </c>
      <c r="I218" s="12">
        <f>IF(N(E218)=0,"",IF(F218="Nein",0,ROUND(E218*N(H218),2)))</f>
      </c>
    </row>
    <row r="219" ht="17" customHeight="1" spans="1:9" x14ac:dyDescent="0.25">
      <c r="A219" s="9"/>
      <c r="B219" s="6"/>
      <c r="C219" s="6"/>
      <c r="D219" s="6"/>
      <c r="E219" s="7"/>
      <c r="F219" s="10"/>
      <c r="G219" s="11">
        <f>IF(C219="","",IFERROR(INDEX('Stammdaten'!$C$6:$C$25,MATCH(C219,'Stammdaten'!$B$6:$B$25,0))&amp;"","Projekt fehlt in Stammdaten"))</f>
      </c>
      <c r="H219" s="12">
        <f>IF(C219="","",IFERROR(INDEX('Stammdaten'!$E$6:$E$25,MATCH(C219,'Stammdaten'!$B$6:$B$25,0)),""))</f>
      </c>
      <c r="I219" s="12">
        <f>IF(N(E219)=0,"",IF(F219="Nein",0,ROUND(E219*N(H219),2)))</f>
      </c>
    </row>
    <row r="220" ht="17" customHeight="1" spans="1:9" x14ac:dyDescent="0.25">
      <c r="A220" s="9"/>
      <c r="B220" s="6"/>
      <c r="C220" s="6"/>
      <c r="D220" s="6"/>
      <c r="E220" s="7"/>
      <c r="F220" s="10"/>
      <c r="G220" s="11">
        <f>IF(C220="","",IFERROR(INDEX('Stammdaten'!$C$6:$C$25,MATCH(C220,'Stammdaten'!$B$6:$B$25,0))&amp;"","Projekt fehlt in Stammdaten"))</f>
      </c>
      <c r="H220" s="12">
        <f>IF(C220="","",IFERROR(INDEX('Stammdaten'!$E$6:$E$25,MATCH(C220,'Stammdaten'!$B$6:$B$25,0)),""))</f>
      </c>
      <c r="I220" s="12">
        <f>IF(N(E220)=0,"",IF(F220="Nein",0,ROUND(E220*N(H220),2)))</f>
      </c>
    </row>
    <row r="221" ht="17" customHeight="1" spans="1:9" x14ac:dyDescent="0.25">
      <c r="A221" s="9"/>
      <c r="B221" s="6"/>
      <c r="C221" s="6"/>
      <c r="D221" s="6"/>
      <c r="E221" s="7"/>
      <c r="F221" s="10"/>
      <c r="G221" s="11">
        <f>IF(C221="","",IFERROR(INDEX('Stammdaten'!$C$6:$C$25,MATCH(C221,'Stammdaten'!$B$6:$B$25,0))&amp;"","Projekt fehlt in Stammdaten"))</f>
      </c>
      <c r="H221" s="12">
        <f>IF(C221="","",IFERROR(INDEX('Stammdaten'!$E$6:$E$25,MATCH(C221,'Stammdaten'!$B$6:$B$25,0)),""))</f>
      </c>
      <c r="I221" s="12">
        <f>IF(N(E221)=0,"",IF(F221="Nein",0,ROUND(E221*N(H221),2)))</f>
      </c>
    </row>
    <row r="222" ht="17" customHeight="1" spans="1:9" x14ac:dyDescent="0.25">
      <c r="A222" s="9"/>
      <c r="B222" s="6"/>
      <c r="C222" s="6"/>
      <c r="D222" s="6"/>
      <c r="E222" s="7"/>
      <c r="F222" s="10"/>
      <c r="G222" s="11">
        <f>IF(C222="","",IFERROR(INDEX('Stammdaten'!$C$6:$C$25,MATCH(C222,'Stammdaten'!$B$6:$B$25,0))&amp;"","Projekt fehlt in Stammdaten"))</f>
      </c>
      <c r="H222" s="12">
        <f>IF(C222="","",IFERROR(INDEX('Stammdaten'!$E$6:$E$25,MATCH(C222,'Stammdaten'!$B$6:$B$25,0)),""))</f>
      </c>
      <c r="I222" s="12">
        <f>IF(N(E222)=0,"",IF(F222="Nein",0,ROUND(E222*N(H222),2)))</f>
      </c>
    </row>
    <row r="223" ht="17" customHeight="1" spans="1:9" x14ac:dyDescent="0.25">
      <c r="A223" s="9"/>
      <c r="B223" s="6"/>
      <c r="C223" s="6"/>
      <c r="D223" s="6"/>
      <c r="E223" s="7"/>
      <c r="F223" s="10"/>
      <c r="G223" s="11">
        <f>IF(C223="","",IFERROR(INDEX('Stammdaten'!$C$6:$C$25,MATCH(C223,'Stammdaten'!$B$6:$B$25,0))&amp;"","Projekt fehlt in Stammdaten"))</f>
      </c>
      <c r="H223" s="12">
        <f>IF(C223="","",IFERROR(INDEX('Stammdaten'!$E$6:$E$25,MATCH(C223,'Stammdaten'!$B$6:$B$25,0)),""))</f>
      </c>
      <c r="I223" s="12">
        <f>IF(N(E223)=0,"",IF(F223="Nein",0,ROUND(E223*N(H223),2)))</f>
      </c>
    </row>
    <row r="224" ht="17" customHeight="1" spans="1:9" x14ac:dyDescent="0.25">
      <c r="A224" s="9"/>
      <c r="B224" s="6"/>
      <c r="C224" s="6"/>
      <c r="D224" s="6"/>
      <c r="E224" s="7"/>
      <c r="F224" s="10"/>
      <c r="G224" s="11">
        <f>IF(C224="","",IFERROR(INDEX('Stammdaten'!$C$6:$C$25,MATCH(C224,'Stammdaten'!$B$6:$B$25,0))&amp;"","Projekt fehlt in Stammdaten"))</f>
      </c>
      <c r="H224" s="12">
        <f>IF(C224="","",IFERROR(INDEX('Stammdaten'!$E$6:$E$25,MATCH(C224,'Stammdaten'!$B$6:$B$25,0)),""))</f>
      </c>
      <c r="I224" s="12">
        <f>IF(N(E224)=0,"",IF(F224="Nein",0,ROUND(E224*N(H224),2)))</f>
      </c>
    </row>
    <row r="225" ht="17" customHeight="1" spans="1:9" x14ac:dyDescent="0.25">
      <c r="A225" s="9"/>
      <c r="B225" s="6"/>
      <c r="C225" s="6"/>
      <c r="D225" s="6"/>
      <c r="E225" s="7"/>
      <c r="F225" s="10"/>
      <c r="G225" s="11">
        <f>IF(C225="","",IFERROR(INDEX('Stammdaten'!$C$6:$C$25,MATCH(C225,'Stammdaten'!$B$6:$B$25,0))&amp;"","Projekt fehlt in Stammdaten"))</f>
      </c>
      <c r="H225" s="12">
        <f>IF(C225="","",IFERROR(INDEX('Stammdaten'!$E$6:$E$25,MATCH(C225,'Stammdaten'!$B$6:$B$25,0)),""))</f>
      </c>
      <c r="I225" s="12">
        <f>IF(N(E225)=0,"",IF(F225="Nein",0,ROUND(E225*N(H225),2)))</f>
      </c>
    </row>
    <row r="226" ht="17" customHeight="1" spans="1:9" x14ac:dyDescent="0.25">
      <c r="A226" s="9"/>
      <c r="B226" s="6"/>
      <c r="C226" s="6"/>
      <c r="D226" s="6"/>
      <c r="E226" s="7"/>
      <c r="F226" s="10"/>
      <c r="G226" s="11">
        <f>IF(C226="","",IFERROR(INDEX('Stammdaten'!$C$6:$C$25,MATCH(C226,'Stammdaten'!$B$6:$B$25,0))&amp;"","Projekt fehlt in Stammdaten"))</f>
      </c>
      <c r="H226" s="12">
        <f>IF(C226="","",IFERROR(INDEX('Stammdaten'!$E$6:$E$25,MATCH(C226,'Stammdaten'!$B$6:$B$25,0)),""))</f>
      </c>
      <c r="I226" s="12">
        <f>IF(N(E226)=0,"",IF(F226="Nein",0,ROUND(E226*N(H226),2)))</f>
      </c>
    </row>
    <row r="227" ht="17" customHeight="1" spans="1:9" x14ac:dyDescent="0.25">
      <c r="A227" s="9"/>
      <c r="B227" s="6"/>
      <c r="C227" s="6"/>
      <c r="D227" s="6"/>
      <c r="E227" s="7"/>
      <c r="F227" s="10"/>
      <c r="G227" s="11">
        <f>IF(C227="","",IFERROR(INDEX('Stammdaten'!$C$6:$C$25,MATCH(C227,'Stammdaten'!$B$6:$B$25,0))&amp;"","Projekt fehlt in Stammdaten"))</f>
      </c>
      <c r="H227" s="12">
        <f>IF(C227="","",IFERROR(INDEX('Stammdaten'!$E$6:$E$25,MATCH(C227,'Stammdaten'!$B$6:$B$25,0)),""))</f>
      </c>
      <c r="I227" s="12">
        <f>IF(N(E227)=0,"",IF(F227="Nein",0,ROUND(E227*N(H227),2)))</f>
      </c>
    </row>
    <row r="228" ht="17" customHeight="1" spans="1:9" x14ac:dyDescent="0.25">
      <c r="A228" s="9"/>
      <c r="B228" s="6"/>
      <c r="C228" s="6"/>
      <c r="D228" s="6"/>
      <c r="E228" s="7"/>
      <c r="F228" s="10"/>
      <c r="G228" s="11">
        <f>IF(C228="","",IFERROR(INDEX('Stammdaten'!$C$6:$C$25,MATCH(C228,'Stammdaten'!$B$6:$B$25,0))&amp;"","Projekt fehlt in Stammdaten"))</f>
      </c>
      <c r="H228" s="12">
        <f>IF(C228="","",IFERROR(INDEX('Stammdaten'!$E$6:$E$25,MATCH(C228,'Stammdaten'!$B$6:$B$25,0)),""))</f>
      </c>
      <c r="I228" s="12">
        <f>IF(N(E228)=0,"",IF(F228="Nein",0,ROUND(E228*N(H228),2)))</f>
      </c>
    </row>
    <row r="229" ht="17" customHeight="1" spans="1:9" x14ac:dyDescent="0.25">
      <c r="A229" s="9"/>
      <c r="B229" s="6"/>
      <c r="C229" s="6"/>
      <c r="D229" s="6"/>
      <c r="E229" s="7"/>
      <c r="F229" s="10"/>
      <c r="G229" s="11">
        <f>IF(C229="","",IFERROR(INDEX('Stammdaten'!$C$6:$C$25,MATCH(C229,'Stammdaten'!$B$6:$B$25,0))&amp;"","Projekt fehlt in Stammdaten"))</f>
      </c>
      <c r="H229" s="12">
        <f>IF(C229="","",IFERROR(INDEX('Stammdaten'!$E$6:$E$25,MATCH(C229,'Stammdaten'!$B$6:$B$25,0)),""))</f>
      </c>
      <c r="I229" s="12">
        <f>IF(N(E229)=0,"",IF(F229="Nein",0,ROUND(E229*N(H229),2)))</f>
      </c>
    </row>
    <row r="230" ht="17" customHeight="1" spans="1:9" x14ac:dyDescent="0.25">
      <c r="A230" s="9"/>
      <c r="B230" s="6"/>
      <c r="C230" s="6"/>
      <c r="D230" s="6"/>
      <c r="E230" s="7"/>
      <c r="F230" s="10"/>
      <c r="G230" s="11">
        <f>IF(C230="","",IFERROR(INDEX('Stammdaten'!$C$6:$C$25,MATCH(C230,'Stammdaten'!$B$6:$B$25,0))&amp;"","Projekt fehlt in Stammdaten"))</f>
      </c>
      <c r="H230" s="12">
        <f>IF(C230="","",IFERROR(INDEX('Stammdaten'!$E$6:$E$25,MATCH(C230,'Stammdaten'!$B$6:$B$25,0)),""))</f>
      </c>
      <c r="I230" s="12">
        <f>IF(N(E230)=0,"",IF(F230="Nein",0,ROUND(E230*N(H230),2)))</f>
      </c>
    </row>
    <row r="231" ht="17" customHeight="1" spans="1:9" x14ac:dyDescent="0.25">
      <c r="A231" s="9"/>
      <c r="B231" s="6"/>
      <c r="C231" s="6"/>
      <c r="D231" s="6"/>
      <c r="E231" s="7"/>
      <c r="F231" s="10"/>
      <c r="G231" s="11">
        <f>IF(C231="","",IFERROR(INDEX('Stammdaten'!$C$6:$C$25,MATCH(C231,'Stammdaten'!$B$6:$B$25,0))&amp;"","Projekt fehlt in Stammdaten"))</f>
      </c>
      <c r="H231" s="12">
        <f>IF(C231="","",IFERROR(INDEX('Stammdaten'!$E$6:$E$25,MATCH(C231,'Stammdaten'!$B$6:$B$25,0)),""))</f>
      </c>
      <c r="I231" s="12">
        <f>IF(N(E231)=0,"",IF(F231="Nein",0,ROUND(E231*N(H231),2)))</f>
      </c>
    </row>
    <row r="232" ht="17" customHeight="1" spans="1:9" x14ac:dyDescent="0.25">
      <c r="A232" s="9"/>
      <c r="B232" s="6"/>
      <c r="C232" s="6"/>
      <c r="D232" s="6"/>
      <c r="E232" s="7"/>
      <c r="F232" s="10"/>
      <c r="G232" s="11">
        <f>IF(C232="","",IFERROR(INDEX('Stammdaten'!$C$6:$C$25,MATCH(C232,'Stammdaten'!$B$6:$B$25,0))&amp;"","Projekt fehlt in Stammdaten"))</f>
      </c>
      <c r="H232" s="12">
        <f>IF(C232="","",IFERROR(INDEX('Stammdaten'!$E$6:$E$25,MATCH(C232,'Stammdaten'!$B$6:$B$25,0)),""))</f>
      </c>
      <c r="I232" s="12">
        <f>IF(N(E232)=0,"",IF(F232="Nein",0,ROUND(E232*N(H232),2)))</f>
      </c>
    </row>
    <row r="233" ht="17" customHeight="1" spans="1:9" x14ac:dyDescent="0.25">
      <c r="A233" s="9"/>
      <c r="B233" s="6"/>
      <c r="C233" s="6"/>
      <c r="D233" s="6"/>
      <c r="E233" s="7"/>
      <c r="F233" s="10"/>
      <c r="G233" s="11">
        <f>IF(C233="","",IFERROR(INDEX('Stammdaten'!$C$6:$C$25,MATCH(C233,'Stammdaten'!$B$6:$B$25,0))&amp;"","Projekt fehlt in Stammdaten"))</f>
      </c>
      <c r="H233" s="12">
        <f>IF(C233="","",IFERROR(INDEX('Stammdaten'!$E$6:$E$25,MATCH(C233,'Stammdaten'!$B$6:$B$25,0)),""))</f>
      </c>
      <c r="I233" s="12">
        <f>IF(N(E233)=0,"",IF(F233="Nein",0,ROUND(E233*N(H233),2)))</f>
      </c>
    </row>
    <row r="234" ht="17" customHeight="1" spans="1:9" x14ac:dyDescent="0.25">
      <c r="A234" s="9"/>
      <c r="B234" s="6"/>
      <c r="C234" s="6"/>
      <c r="D234" s="6"/>
      <c r="E234" s="7"/>
      <c r="F234" s="10"/>
      <c r="G234" s="11">
        <f>IF(C234="","",IFERROR(INDEX('Stammdaten'!$C$6:$C$25,MATCH(C234,'Stammdaten'!$B$6:$B$25,0))&amp;"","Projekt fehlt in Stammdaten"))</f>
      </c>
      <c r="H234" s="12">
        <f>IF(C234="","",IFERROR(INDEX('Stammdaten'!$E$6:$E$25,MATCH(C234,'Stammdaten'!$B$6:$B$25,0)),""))</f>
      </c>
      <c r="I234" s="12">
        <f>IF(N(E234)=0,"",IF(F234="Nein",0,ROUND(E234*N(H234),2)))</f>
      </c>
    </row>
    <row r="235" ht="17" customHeight="1" spans="1:9" x14ac:dyDescent="0.25">
      <c r="A235" s="9"/>
      <c r="B235" s="6"/>
      <c r="C235" s="6"/>
      <c r="D235" s="6"/>
      <c r="E235" s="7"/>
      <c r="F235" s="10"/>
      <c r="G235" s="11">
        <f>IF(C235="","",IFERROR(INDEX('Stammdaten'!$C$6:$C$25,MATCH(C235,'Stammdaten'!$B$6:$B$25,0))&amp;"","Projekt fehlt in Stammdaten"))</f>
      </c>
      <c r="H235" s="12">
        <f>IF(C235="","",IFERROR(INDEX('Stammdaten'!$E$6:$E$25,MATCH(C235,'Stammdaten'!$B$6:$B$25,0)),""))</f>
      </c>
      <c r="I235" s="12">
        <f>IF(N(E235)=0,"",IF(F235="Nein",0,ROUND(E235*N(H235),2)))</f>
      </c>
    </row>
    <row r="236" ht="17" customHeight="1" spans="1:9" x14ac:dyDescent="0.25">
      <c r="A236" s="9"/>
      <c r="B236" s="6"/>
      <c r="C236" s="6"/>
      <c r="D236" s="6"/>
      <c r="E236" s="7"/>
      <c r="F236" s="10"/>
      <c r="G236" s="11">
        <f>IF(C236="","",IFERROR(INDEX('Stammdaten'!$C$6:$C$25,MATCH(C236,'Stammdaten'!$B$6:$B$25,0))&amp;"","Projekt fehlt in Stammdaten"))</f>
      </c>
      <c r="H236" s="12">
        <f>IF(C236="","",IFERROR(INDEX('Stammdaten'!$E$6:$E$25,MATCH(C236,'Stammdaten'!$B$6:$B$25,0)),""))</f>
      </c>
      <c r="I236" s="12">
        <f>IF(N(E236)=0,"",IF(F236="Nein",0,ROUND(E236*N(H236),2)))</f>
      </c>
    </row>
    <row r="237" ht="17" customHeight="1" spans="1:9" x14ac:dyDescent="0.25">
      <c r="A237" s="9"/>
      <c r="B237" s="6"/>
      <c r="C237" s="6"/>
      <c r="D237" s="6"/>
      <c r="E237" s="7"/>
      <c r="F237" s="10"/>
      <c r="G237" s="11">
        <f>IF(C237="","",IFERROR(INDEX('Stammdaten'!$C$6:$C$25,MATCH(C237,'Stammdaten'!$B$6:$B$25,0))&amp;"","Projekt fehlt in Stammdaten"))</f>
      </c>
      <c r="H237" s="12">
        <f>IF(C237="","",IFERROR(INDEX('Stammdaten'!$E$6:$E$25,MATCH(C237,'Stammdaten'!$B$6:$B$25,0)),""))</f>
      </c>
      <c r="I237" s="12">
        <f>IF(N(E237)=0,"",IF(F237="Nein",0,ROUND(E237*N(H237),2)))</f>
      </c>
    </row>
    <row r="238" ht="17" customHeight="1" spans="1:9" x14ac:dyDescent="0.25">
      <c r="A238" s="9"/>
      <c r="B238" s="6"/>
      <c r="C238" s="6"/>
      <c r="D238" s="6"/>
      <c r="E238" s="7"/>
      <c r="F238" s="10"/>
      <c r="G238" s="11">
        <f>IF(C238="","",IFERROR(INDEX('Stammdaten'!$C$6:$C$25,MATCH(C238,'Stammdaten'!$B$6:$B$25,0))&amp;"","Projekt fehlt in Stammdaten"))</f>
      </c>
      <c r="H238" s="12">
        <f>IF(C238="","",IFERROR(INDEX('Stammdaten'!$E$6:$E$25,MATCH(C238,'Stammdaten'!$B$6:$B$25,0)),""))</f>
      </c>
      <c r="I238" s="12">
        <f>IF(N(E238)=0,"",IF(F238="Nein",0,ROUND(E238*N(H238),2)))</f>
      </c>
    </row>
    <row r="239" ht="17" customHeight="1" spans="1:9" x14ac:dyDescent="0.25">
      <c r="A239" s="9"/>
      <c r="B239" s="6"/>
      <c r="C239" s="6"/>
      <c r="D239" s="6"/>
      <c r="E239" s="7"/>
      <c r="F239" s="10"/>
      <c r="G239" s="11">
        <f>IF(C239="","",IFERROR(INDEX('Stammdaten'!$C$6:$C$25,MATCH(C239,'Stammdaten'!$B$6:$B$25,0))&amp;"","Projekt fehlt in Stammdaten"))</f>
      </c>
      <c r="H239" s="12">
        <f>IF(C239="","",IFERROR(INDEX('Stammdaten'!$E$6:$E$25,MATCH(C239,'Stammdaten'!$B$6:$B$25,0)),""))</f>
      </c>
      <c r="I239" s="12">
        <f>IF(N(E239)=0,"",IF(F239="Nein",0,ROUND(E239*N(H239),2)))</f>
      </c>
    </row>
    <row r="240" ht="17" customHeight="1" spans="1:9" x14ac:dyDescent="0.25">
      <c r="A240" s="9"/>
      <c r="B240" s="6"/>
      <c r="C240" s="6"/>
      <c r="D240" s="6"/>
      <c r="E240" s="7"/>
      <c r="F240" s="10"/>
      <c r="G240" s="11">
        <f>IF(C240="","",IFERROR(INDEX('Stammdaten'!$C$6:$C$25,MATCH(C240,'Stammdaten'!$B$6:$B$25,0))&amp;"","Projekt fehlt in Stammdaten"))</f>
      </c>
      <c r="H240" s="12">
        <f>IF(C240="","",IFERROR(INDEX('Stammdaten'!$E$6:$E$25,MATCH(C240,'Stammdaten'!$B$6:$B$25,0)),""))</f>
      </c>
      <c r="I240" s="12">
        <f>IF(N(E240)=0,"",IF(F240="Nein",0,ROUND(E240*N(H240),2)))</f>
      </c>
    </row>
    <row r="241" ht="17" customHeight="1" spans="1:9" x14ac:dyDescent="0.25">
      <c r="A241" s="9"/>
      <c r="B241" s="6"/>
      <c r="C241" s="6"/>
      <c r="D241" s="6"/>
      <c r="E241" s="7"/>
      <c r="F241" s="10"/>
      <c r="G241" s="11">
        <f>IF(C241="","",IFERROR(INDEX('Stammdaten'!$C$6:$C$25,MATCH(C241,'Stammdaten'!$B$6:$B$25,0))&amp;"","Projekt fehlt in Stammdaten"))</f>
      </c>
      <c r="H241" s="12">
        <f>IF(C241="","",IFERROR(INDEX('Stammdaten'!$E$6:$E$25,MATCH(C241,'Stammdaten'!$B$6:$B$25,0)),""))</f>
      </c>
      <c r="I241" s="12">
        <f>IF(N(E241)=0,"",IF(F241="Nein",0,ROUND(E241*N(H241),2)))</f>
      </c>
    </row>
    <row r="242" ht="17" customHeight="1" spans="1:9" x14ac:dyDescent="0.25">
      <c r="A242" s="9"/>
      <c r="B242" s="6"/>
      <c r="C242" s="6"/>
      <c r="D242" s="6"/>
      <c r="E242" s="7"/>
      <c r="F242" s="10"/>
      <c r="G242" s="11">
        <f>IF(C242="","",IFERROR(INDEX('Stammdaten'!$C$6:$C$25,MATCH(C242,'Stammdaten'!$B$6:$B$25,0))&amp;"","Projekt fehlt in Stammdaten"))</f>
      </c>
      <c r="H242" s="12">
        <f>IF(C242="","",IFERROR(INDEX('Stammdaten'!$E$6:$E$25,MATCH(C242,'Stammdaten'!$B$6:$B$25,0)),""))</f>
      </c>
      <c r="I242" s="12">
        <f>IF(N(E242)=0,"",IF(F242="Nein",0,ROUND(E242*N(H242),2)))</f>
      </c>
    </row>
    <row r="243" ht="17" customHeight="1" spans="1:9" x14ac:dyDescent="0.25">
      <c r="A243" s="9"/>
      <c r="B243" s="6"/>
      <c r="C243" s="6"/>
      <c r="D243" s="6"/>
      <c r="E243" s="7"/>
      <c r="F243" s="10"/>
      <c r="G243" s="11">
        <f>IF(C243="","",IFERROR(INDEX('Stammdaten'!$C$6:$C$25,MATCH(C243,'Stammdaten'!$B$6:$B$25,0))&amp;"","Projekt fehlt in Stammdaten"))</f>
      </c>
      <c r="H243" s="12">
        <f>IF(C243="","",IFERROR(INDEX('Stammdaten'!$E$6:$E$25,MATCH(C243,'Stammdaten'!$B$6:$B$25,0)),""))</f>
      </c>
      <c r="I243" s="12">
        <f>IF(N(E243)=0,"",IF(F243="Nein",0,ROUND(E243*N(H243),2)))</f>
      </c>
    </row>
    <row r="244" ht="17" customHeight="1" spans="1:9" x14ac:dyDescent="0.25">
      <c r="A244" s="9"/>
      <c r="B244" s="6"/>
      <c r="C244" s="6"/>
      <c r="D244" s="6"/>
      <c r="E244" s="7"/>
      <c r="F244" s="10"/>
      <c r="G244" s="11">
        <f>IF(C244="","",IFERROR(INDEX('Stammdaten'!$C$6:$C$25,MATCH(C244,'Stammdaten'!$B$6:$B$25,0))&amp;"","Projekt fehlt in Stammdaten"))</f>
      </c>
      <c r="H244" s="12">
        <f>IF(C244="","",IFERROR(INDEX('Stammdaten'!$E$6:$E$25,MATCH(C244,'Stammdaten'!$B$6:$B$25,0)),""))</f>
      </c>
      <c r="I244" s="12">
        <f>IF(N(E244)=0,"",IF(F244="Nein",0,ROUND(E244*N(H244),2)))</f>
      </c>
    </row>
    <row r="245" ht="17" customHeight="1" spans="1:9" x14ac:dyDescent="0.25">
      <c r="A245" s="9"/>
      <c r="B245" s="6"/>
      <c r="C245" s="6"/>
      <c r="D245" s="6"/>
      <c r="E245" s="7"/>
      <c r="F245" s="10"/>
      <c r="G245" s="11">
        <f>IF(C245="","",IFERROR(INDEX('Stammdaten'!$C$6:$C$25,MATCH(C245,'Stammdaten'!$B$6:$B$25,0))&amp;"","Projekt fehlt in Stammdaten"))</f>
      </c>
      <c r="H245" s="12">
        <f>IF(C245="","",IFERROR(INDEX('Stammdaten'!$E$6:$E$25,MATCH(C245,'Stammdaten'!$B$6:$B$25,0)),""))</f>
      </c>
      <c r="I245" s="12">
        <f>IF(N(E245)=0,"",IF(F245="Nein",0,ROUND(E245*N(H245),2)))</f>
      </c>
    </row>
    <row r="246" ht="17" customHeight="1" spans="1:9" x14ac:dyDescent="0.25">
      <c r="A246" s="9"/>
      <c r="B246" s="6"/>
      <c r="C246" s="6"/>
      <c r="D246" s="6"/>
      <c r="E246" s="7"/>
      <c r="F246" s="10"/>
      <c r="G246" s="11">
        <f>IF(C246="","",IFERROR(INDEX('Stammdaten'!$C$6:$C$25,MATCH(C246,'Stammdaten'!$B$6:$B$25,0))&amp;"","Projekt fehlt in Stammdaten"))</f>
      </c>
      <c r="H246" s="12">
        <f>IF(C246="","",IFERROR(INDEX('Stammdaten'!$E$6:$E$25,MATCH(C246,'Stammdaten'!$B$6:$B$25,0)),""))</f>
      </c>
      <c r="I246" s="12">
        <f>IF(N(E246)=0,"",IF(F246="Nein",0,ROUND(E246*N(H246),2)))</f>
      </c>
    </row>
    <row r="247" ht="17" customHeight="1" spans="1:9" x14ac:dyDescent="0.25">
      <c r="A247" s="9"/>
      <c r="B247" s="6"/>
      <c r="C247" s="6"/>
      <c r="D247" s="6"/>
      <c r="E247" s="7"/>
      <c r="F247" s="10"/>
      <c r="G247" s="11">
        <f>IF(C247="","",IFERROR(INDEX('Stammdaten'!$C$6:$C$25,MATCH(C247,'Stammdaten'!$B$6:$B$25,0))&amp;"","Projekt fehlt in Stammdaten"))</f>
      </c>
      <c r="H247" s="12">
        <f>IF(C247="","",IFERROR(INDEX('Stammdaten'!$E$6:$E$25,MATCH(C247,'Stammdaten'!$B$6:$B$25,0)),""))</f>
      </c>
      <c r="I247" s="12">
        <f>IF(N(E247)=0,"",IF(F247="Nein",0,ROUND(E247*N(H247),2)))</f>
      </c>
    </row>
    <row r="248" ht="17" customHeight="1" spans="1:9" x14ac:dyDescent="0.25">
      <c r="A248" s="9"/>
      <c r="B248" s="6"/>
      <c r="C248" s="6"/>
      <c r="D248" s="6"/>
      <c r="E248" s="7"/>
      <c r="F248" s="10"/>
      <c r="G248" s="11">
        <f>IF(C248="","",IFERROR(INDEX('Stammdaten'!$C$6:$C$25,MATCH(C248,'Stammdaten'!$B$6:$B$25,0))&amp;"","Projekt fehlt in Stammdaten"))</f>
      </c>
      <c r="H248" s="12">
        <f>IF(C248="","",IFERROR(INDEX('Stammdaten'!$E$6:$E$25,MATCH(C248,'Stammdaten'!$B$6:$B$25,0)),""))</f>
      </c>
      <c r="I248" s="12">
        <f>IF(N(E248)=0,"",IF(F248="Nein",0,ROUND(E248*N(H248),2)))</f>
      </c>
    </row>
    <row r="249" ht="17" customHeight="1" spans="1:9" x14ac:dyDescent="0.25">
      <c r="A249" s="9"/>
      <c r="B249" s="6"/>
      <c r="C249" s="6"/>
      <c r="D249" s="6"/>
      <c r="E249" s="7"/>
      <c r="F249" s="10"/>
      <c r="G249" s="11">
        <f>IF(C249="","",IFERROR(INDEX('Stammdaten'!$C$6:$C$25,MATCH(C249,'Stammdaten'!$B$6:$B$25,0))&amp;"","Projekt fehlt in Stammdaten"))</f>
      </c>
      <c r="H249" s="12">
        <f>IF(C249="","",IFERROR(INDEX('Stammdaten'!$E$6:$E$25,MATCH(C249,'Stammdaten'!$B$6:$B$25,0)),""))</f>
      </c>
      <c r="I249" s="12">
        <f>IF(N(E249)=0,"",IF(F249="Nein",0,ROUND(E249*N(H249),2)))</f>
      </c>
    </row>
    <row r="250" ht="17" customHeight="1" spans="1:9" x14ac:dyDescent="0.25">
      <c r="A250" s="9"/>
      <c r="B250" s="6"/>
      <c r="C250" s="6"/>
      <c r="D250" s="6"/>
      <c r="E250" s="7"/>
      <c r="F250" s="10"/>
      <c r="G250" s="11">
        <f>IF(C250="","",IFERROR(INDEX('Stammdaten'!$C$6:$C$25,MATCH(C250,'Stammdaten'!$B$6:$B$25,0))&amp;"","Projekt fehlt in Stammdaten"))</f>
      </c>
      <c r="H250" s="12">
        <f>IF(C250="","",IFERROR(INDEX('Stammdaten'!$E$6:$E$25,MATCH(C250,'Stammdaten'!$B$6:$B$25,0)),""))</f>
      </c>
      <c r="I250" s="12">
        <f>IF(N(E250)=0,"",IF(F250="Nein",0,ROUND(E250*N(H250),2)))</f>
      </c>
    </row>
    <row r="251" ht="17" customHeight="1" spans="1:9" x14ac:dyDescent="0.25">
      <c r="A251" s="9"/>
      <c r="B251" s="6"/>
      <c r="C251" s="6"/>
      <c r="D251" s="6"/>
      <c r="E251" s="7"/>
      <c r="F251" s="10"/>
      <c r="G251" s="11">
        <f>IF(C251="","",IFERROR(INDEX('Stammdaten'!$C$6:$C$25,MATCH(C251,'Stammdaten'!$B$6:$B$25,0))&amp;"","Projekt fehlt in Stammdaten"))</f>
      </c>
      <c r="H251" s="12">
        <f>IF(C251="","",IFERROR(INDEX('Stammdaten'!$E$6:$E$25,MATCH(C251,'Stammdaten'!$B$6:$B$25,0)),""))</f>
      </c>
      <c r="I251" s="12">
        <f>IF(N(E251)=0,"",IF(F251="Nein",0,ROUND(E251*N(H251),2)))</f>
      </c>
    </row>
    <row r="252" ht="17" customHeight="1" spans="1:9" x14ac:dyDescent="0.25">
      <c r="A252" s="9"/>
      <c r="B252" s="6"/>
      <c r="C252" s="6"/>
      <c r="D252" s="6"/>
      <c r="E252" s="7"/>
      <c r="F252" s="10"/>
      <c r="G252" s="11">
        <f>IF(C252="","",IFERROR(INDEX('Stammdaten'!$C$6:$C$25,MATCH(C252,'Stammdaten'!$B$6:$B$25,0))&amp;"","Projekt fehlt in Stammdaten"))</f>
      </c>
      <c r="H252" s="12">
        <f>IF(C252="","",IFERROR(INDEX('Stammdaten'!$E$6:$E$25,MATCH(C252,'Stammdaten'!$B$6:$B$25,0)),""))</f>
      </c>
      <c r="I252" s="12">
        <f>IF(N(E252)=0,"",IF(F252="Nein",0,ROUND(E252*N(H252),2)))</f>
      </c>
    </row>
    <row r="253" ht="17" customHeight="1" spans="1:9" x14ac:dyDescent="0.25">
      <c r="A253" s="9"/>
      <c r="B253" s="6"/>
      <c r="C253" s="6"/>
      <c r="D253" s="6"/>
      <c r="E253" s="7"/>
      <c r="F253" s="10"/>
      <c r="G253" s="11">
        <f>IF(C253="","",IFERROR(INDEX('Stammdaten'!$C$6:$C$25,MATCH(C253,'Stammdaten'!$B$6:$B$25,0))&amp;"","Projekt fehlt in Stammdaten"))</f>
      </c>
      <c r="H253" s="12">
        <f>IF(C253="","",IFERROR(INDEX('Stammdaten'!$E$6:$E$25,MATCH(C253,'Stammdaten'!$B$6:$B$25,0)),""))</f>
      </c>
      <c r="I253" s="12">
        <f>IF(N(E253)=0,"",IF(F253="Nein",0,ROUND(E253*N(H253),2)))</f>
      </c>
    </row>
    <row r="254" ht="17" customHeight="1" spans="1:9" x14ac:dyDescent="0.25">
      <c r="A254" s="9"/>
      <c r="B254" s="6"/>
      <c r="C254" s="6"/>
      <c r="D254" s="6"/>
      <c r="E254" s="7"/>
      <c r="F254" s="10"/>
      <c r="G254" s="11">
        <f>IF(C254="","",IFERROR(INDEX('Stammdaten'!$C$6:$C$25,MATCH(C254,'Stammdaten'!$B$6:$B$25,0))&amp;"","Projekt fehlt in Stammdaten"))</f>
      </c>
      <c r="H254" s="12">
        <f>IF(C254="","",IFERROR(INDEX('Stammdaten'!$E$6:$E$25,MATCH(C254,'Stammdaten'!$B$6:$B$25,0)),""))</f>
      </c>
      <c r="I254" s="12">
        <f>IF(N(E254)=0,"",IF(F254="Nein",0,ROUND(E254*N(H254),2)))</f>
      </c>
    </row>
    <row r="255" ht="17" customHeight="1" spans="1:9" x14ac:dyDescent="0.25">
      <c r="A255" s="9"/>
      <c r="B255" s="6"/>
      <c r="C255" s="6"/>
      <c r="D255" s="6"/>
      <c r="E255" s="7"/>
      <c r="F255" s="10"/>
      <c r="G255" s="11">
        <f>IF(C255="","",IFERROR(INDEX('Stammdaten'!$C$6:$C$25,MATCH(C255,'Stammdaten'!$B$6:$B$25,0))&amp;"","Projekt fehlt in Stammdaten"))</f>
      </c>
      <c r="H255" s="12">
        <f>IF(C255="","",IFERROR(INDEX('Stammdaten'!$E$6:$E$25,MATCH(C255,'Stammdaten'!$B$6:$B$25,0)),""))</f>
      </c>
      <c r="I255" s="12">
        <f>IF(N(E255)=0,"",IF(F255="Nein",0,ROUND(E255*N(H255),2)))</f>
      </c>
    </row>
    <row r="256" ht="17" customHeight="1" spans="1:9" x14ac:dyDescent="0.25">
      <c r="A256" s="9"/>
      <c r="B256" s="6"/>
      <c r="C256" s="6"/>
      <c r="D256" s="6"/>
      <c r="E256" s="7"/>
      <c r="F256" s="10"/>
      <c r="G256" s="11">
        <f>IF(C256="","",IFERROR(INDEX('Stammdaten'!$C$6:$C$25,MATCH(C256,'Stammdaten'!$B$6:$B$25,0))&amp;"","Projekt fehlt in Stammdaten"))</f>
      </c>
      <c r="H256" s="12">
        <f>IF(C256="","",IFERROR(INDEX('Stammdaten'!$E$6:$E$25,MATCH(C256,'Stammdaten'!$B$6:$B$25,0)),""))</f>
      </c>
      <c r="I256" s="12">
        <f>IF(N(E256)=0,"",IF(F256="Nein",0,ROUND(E256*N(H256),2)))</f>
      </c>
    </row>
    <row r="257" ht="17" customHeight="1" spans="1:9" x14ac:dyDescent="0.25">
      <c r="A257" s="9"/>
      <c r="B257" s="6"/>
      <c r="C257" s="6"/>
      <c r="D257" s="6"/>
      <c r="E257" s="7"/>
      <c r="F257" s="10"/>
      <c r="G257" s="11">
        <f>IF(C257="","",IFERROR(INDEX('Stammdaten'!$C$6:$C$25,MATCH(C257,'Stammdaten'!$B$6:$B$25,0))&amp;"","Projekt fehlt in Stammdaten"))</f>
      </c>
      <c r="H257" s="12">
        <f>IF(C257="","",IFERROR(INDEX('Stammdaten'!$E$6:$E$25,MATCH(C257,'Stammdaten'!$B$6:$B$25,0)),""))</f>
      </c>
      <c r="I257" s="12">
        <f>IF(N(E257)=0,"",IF(F257="Nein",0,ROUND(E257*N(H257),2)))</f>
      </c>
    </row>
    <row r="258" ht="17" customHeight="1" spans="1:9" x14ac:dyDescent="0.25">
      <c r="A258" s="9"/>
      <c r="B258" s="6"/>
      <c r="C258" s="6"/>
      <c r="D258" s="6"/>
      <c r="E258" s="7"/>
      <c r="F258" s="10"/>
      <c r="G258" s="11">
        <f>IF(C258="","",IFERROR(INDEX('Stammdaten'!$C$6:$C$25,MATCH(C258,'Stammdaten'!$B$6:$B$25,0))&amp;"","Projekt fehlt in Stammdaten"))</f>
      </c>
      <c r="H258" s="12">
        <f>IF(C258="","",IFERROR(INDEX('Stammdaten'!$E$6:$E$25,MATCH(C258,'Stammdaten'!$B$6:$B$25,0)),""))</f>
      </c>
      <c r="I258" s="12">
        <f>IF(N(E258)=0,"",IF(F258="Nein",0,ROUND(E258*N(H258),2)))</f>
      </c>
    </row>
    <row r="259" ht="17" customHeight="1" spans="1:9" x14ac:dyDescent="0.25">
      <c r="A259" s="9"/>
      <c r="B259" s="6"/>
      <c r="C259" s="6"/>
      <c r="D259" s="6"/>
      <c r="E259" s="7"/>
      <c r="F259" s="10"/>
      <c r="G259" s="11">
        <f>IF(C259="","",IFERROR(INDEX('Stammdaten'!$C$6:$C$25,MATCH(C259,'Stammdaten'!$B$6:$B$25,0))&amp;"","Projekt fehlt in Stammdaten"))</f>
      </c>
      <c r="H259" s="12">
        <f>IF(C259="","",IFERROR(INDEX('Stammdaten'!$E$6:$E$25,MATCH(C259,'Stammdaten'!$B$6:$B$25,0)),""))</f>
      </c>
      <c r="I259" s="12">
        <f>IF(N(E259)=0,"",IF(F259="Nein",0,ROUND(E259*N(H259),2)))</f>
      </c>
    </row>
    <row r="260" ht="17" customHeight="1" spans="1:9" x14ac:dyDescent="0.25">
      <c r="A260" s="9"/>
      <c r="B260" s="6"/>
      <c r="C260" s="6"/>
      <c r="D260" s="6"/>
      <c r="E260" s="7"/>
      <c r="F260" s="10"/>
      <c r="G260" s="11">
        <f>IF(C260="","",IFERROR(INDEX('Stammdaten'!$C$6:$C$25,MATCH(C260,'Stammdaten'!$B$6:$B$25,0))&amp;"","Projekt fehlt in Stammdaten"))</f>
      </c>
      <c r="H260" s="12">
        <f>IF(C260="","",IFERROR(INDEX('Stammdaten'!$E$6:$E$25,MATCH(C260,'Stammdaten'!$B$6:$B$25,0)),""))</f>
      </c>
      <c r="I260" s="12">
        <f>IF(N(E260)=0,"",IF(F260="Nein",0,ROUND(E260*N(H260),2)))</f>
      </c>
    </row>
    <row r="261" ht="17" customHeight="1" spans="1:9" x14ac:dyDescent="0.25">
      <c r="A261" s="9"/>
      <c r="B261" s="6"/>
      <c r="C261" s="6"/>
      <c r="D261" s="6"/>
      <c r="E261" s="7"/>
      <c r="F261" s="10"/>
      <c r="G261" s="11">
        <f>IF(C261="","",IFERROR(INDEX('Stammdaten'!$C$6:$C$25,MATCH(C261,'Stammdaten'!$B$6:$B$25,0))&amp;"","Projekt fehlt in Stammdaten"))</f>
      </c>
      <c r="H261" s="12">
        <f>IF(C261="","",IFERROR(INDEX('Stammdaten'!$E$6:$E$25,MATCH(C261,'Stammdaten'!$B$6:$B$25,0)),""))</f>
      </c>
      <c r="I261" s="12">
        <f>IF(N(E261)=0,"",IF(F261="Nein",0,ROUND(E261*N(H261),2)))</f>
      </c>
    </row>
    <row r="262" ht="17" customHeight="1" spans="1:9" x14ac:dyDescent="0.25">
      <c r="A262" s="9"/>
      <c r="B262" s="6"/>
      <c r="C262" s="6"/>
      <c r="D262" s="6"/>
      <c r="E262" s="7"/>
      <c r="F262" s="10"/>
      <c r="G262" s="11">
        <f>IF(C262="","",IFERROR(INDEX('Stammdaten'!$C$6:$C$25,MATCH(C262,'Stammdaten'!$B$6:$B$25,0))&amp;"","Projekt fehlt in Stammdaten"))</f>
      </c>
      <c r="H262" s="12">
        <f>IF(C262="","",IFERROR(INDEX('Stammdaten'!$E$6:$E$25,MATCH(C262,'Stammdaten'!$B$6:$B$25,0)),""))</f>
      </c>
      <c r="I262" s="12">
        <f>IF(N(E262)=0,"",IF(F262="Nein",0,ROUND(E262*N(H262),2)))</f>
      </c>
    </row>
    <row r="263" ht="17" customHeight="1" spans="1:9" x14ac:dyDescent="0.25">
      <c r="A263" s="9"/>
      <c r="B263" s="6"/>
      <c r="C263" s="6"/>
      <c r="D263" s="6"/>
      <c r="E263" s="7"/>
      <c r="F263" s="10"/>
      <c r="G263" s="11">
        <f>IF(C263="","",IFERROR(INDEX('Stammdaten'!$C$6:$C$25,MATCH(C263,'Stammdaten'!$B$6:$B$25,0))&amp;"","Projekt fehlt in Stammdaten"))</f>
      </c>
      <c r="H263" s="12">
        <f>IF(C263="","",IFERROR(INDEX('Stammdaten'!$E$6:$E$25,MATCH(C263,'Stammdaten'!$B$6:$B$25,0)),""))</f>
      </c>
      <c r="I263" s="12">
        <f>IF(N(E263)=0,"",IF(F263="Nein",0,ROUND(E263*N(H263),2)))</f>
      </c>
    </row>
    <row r="264" ht="17" customHeight="1" spans="1:9" x14ac:dyDescent="0.25">
      <c r="A264" s="9"/>
      <c r="B264" s="6"/>
      <c r="C264" s="6"/>
      <c r="D264" s="6"/>
      <c r="E264" s="7"/>
      <c r="F264" s="10"/>
      <c r="G264" s="11">
        <f>IF(C264="","",IFERROR(INDEX('Stammdaten'!$C$6:$C$25,MATCH(C264,'Stammdaten'!$B$6:$B$25,0))&amp;"","Projekt fehlt in Stammdaten"))</f>
      </c>
      <c r="H264" s="12">
        <f>IF(C264="","",IFERROR(INDEX('Stammdaten'!$E$6:$E$25,MATCH(C264,'Stammdaten'!$B$6:$B$25,0)),""))</f>
      </c>
      <c r="I264" s="12">
        <f>IF(N(E264)=0,"",IF(F264="Nein",0,ROUND(E264*N(H264),2)))</f>
      </c>
    </row>
    <row r="265" ht="17" customHeight="1" spans="1:9" x14ac:dyDescent="0.25">
      <c r="A265" s="9"/>
      <c r="B265" s="6"/>
      <c r="C265" s="6"/>
      <c r="D265" s="6"/>
      <c r="E265" s="7"/>
      <c r="F265" s="10"/>
      <c r="G265" s="11">
        <f>IF(C265="","",IFERROR(INDEX('Stammdaten'!$C$6:$C$25,MATCH(C265,'Stammdaten'!$B$6:$B$25,0))&amp;"","Projekt fehlt in Stammdaten"))</f>
      </c>
      <c r="H265" s="12">
        <f>IF(C265="","",IFERROR(INDEX('Stammdaten'!$E$6:$E$25,MATCH(C265,'Stammdaten'!$B$6:$B$25,0)),""))</f>
      </c>
      <c r="I265" s="12">
        <f>IF(N(E265)=0,"",IF(F265="Nein",0,ROUND(E265*N(H265),2)))</f>
      </c>
    </row>
    <row r="266" ht="17" customHeight="1" spans="1:9" x14ac:dyDescent="0.25">
      <c r="A266" s="9"/>
      <c r="B266" s="6"/>
      <c r="C266" s="6"/>
      <c r="D266" s="6"/>
      <c r="E266" s="7"/>
      <c r="F266" s="10"/>
      <c r="G266" s="11">
        <f>IF(C266="","",IFERROR(INDEX('Stammdaten'!$C$6:$C$25,MATCH(C266,'Stammdaten'!$B$6:$B$25,0))&amp;"","Projekt fehlt in Stammdaten"))</f>
      </c>
      <c r="H266" s="12">
        <f>IF(C266="","",IFERROR(INDEX('Stammdaten'!$E$6:$E$25,MATCH(C266,'Stammdaten'!$B$6:$B$25,0)),""))</f>
      </c>
      <c r="I266" s="12">
        <f>IF(N(E266)=0,"",IF(F266="Nein",0,ROUND(E266*N(H266),2)))</f>
      </c>
    </row>
    <row r="267" ht="17" customHeight="1" spans="1:9" x14ac:dyDescent="0.25">
      <c r="A267" s="9"/>
      <c r="B267" s="6"/>
      <c r="C267" s="6"/>
      <c r="D267" s="6"/>
      <c r="E267" s="7"/>
      <c r="F267" s="10"/>
      <c r="G267" s="11">
        <f>IF(C267="","",IFERROR(INDEX('Stammdaten'!$C$6:$C$25,MATCH(C267,'Stammdaten'!$B$6:$B$25,0))&amp;"","Projekt fehlt in Stammdaten"))</f>
      </c>
      <c r="H267" s="12">
        <f>IF(C267="","",IFERROR(INDEX('Stammdaten'!$E$6:$E$25,MATCH(C267,'Stammdaten'!$B$6:$B$25,0)),""))</f>
      </c>
      <c r="I267" s="12">
        <f>IF(N(E267)=0,"",IF(F267="Nein",0,ROUND(E267*N(H267),2)))</f>
      </c>
    </row>
    <row r="268" ht="17" customHeight="1" spans="1:9" x14ac:dyDescent="0.25">
      <c r="A268" s="9"/>
      <c r="B268" s="6"/>
      <c r="C268" s="6"/>
      <c r="D268" s="6"/>
      <c r="E268" s="7"/>
      <c r="F268" s="10"/>
      <c r="G268" s="11">
        <f>IF(C268="","",IFERROR(INDEX('Stammdaten'!$C$6:$C$25,MATCH(C268,'Stammdaten'!$B$6:$B$25,0))&amp;"","Projekt fehlt in Stammdaten"))</f>
      </c>
      <c r="H268" s="12">
        <f>IF(C268="","",IFERROR(INDEX('Stammdaten'!$E$6:$E$25,MATCH(C268,'Stammdaten'!$B$6:$B$25,0)),""))</f>
      </c>
      <c r="I268" s="12">
        <f>IF(N(E268)=0,"",IF(F268="Nein",0,ROUND(E268*N(H268),2)))</f>
      </c>
    </row>
    <row r="269" ht="17" customHeight="1" spans="1:9" x14ac:dyDescent="0.25">
      <c r="A269" s="9"/>
      <c r="B269" s="6"/>
      <c r="C269" s="6"/>
      <c r="D269" s="6"/>
      <c r="E269" s="7"/>
      <c r="F269" s="10"/>
      <c r="G269" s="11">
        <f>IF(C269="","",IFERROR(INDEX('Stammdaten'!$C$6:$C$25,MATCH(C269,'Stammdaten'!$B$6:$B$25,0))&amp;"","Projekt fehlt in Stammdaten"))</f>
      </c>
      <c r="H269" s="12">
        <f>IF(C269="","",IFERROR(INDEX('Stammdaten'!$E$6:$E$25,MATCH(C269,'Stammdaten'!$B$6:$B$25,0)),""))</f>
      </c>
      <c r="I269" s="12">
        <f>IF(N(E269)=0,"",IF(F269="Nein",0,ROUND(E269*N(H269),2)))</f>
      </c>
    </row>
    <row r="270" ht="17" customHeight="1" spans="1:9" x14ac:dyDescent="0.25">
      <c r="A270" s="9"/>
      <c r="B270" s="6"/>
      <c r="C270" s="6"/>
      <c r="D270" s="6"/>
      <c r="E270" s="7"/>
      <c r="F270" s="10"/>
      <c r="G270" s="11">
        <f>IF(C270="","",IFERROR(INDEX('Stammdaten'!$C$6:$C$25,MATCH(C270,'Stammdaten'!$B$6:$B$25,0))&amp;"","Projekt fehlt in Stammdaten"))</f>
      </c>
      <c r="H270" s="12">
        <f>IF(C270="","",IFERROR(INDEX('Stammdaten'!$E$6:$E$25,MATCH(C270,'Stammdaten'!$B$6:$B$25,0)),""))</f>
      </c>
      <c r="I270" s="12">
        <f>IF(N(E270)=0,"",IF(F270="Nein",0,ROUND(E270*N(H270),2)))</f>
      </c>
    </row>
    <row r="271" ht="17" customHeight="1" spans="1:9" x14ac:dyDescent="0.25">
      <c r="A271" s="9"/>
      <c r="B271" s="6"/>
      <c r="C271" s="6"/>
      <c r="D271" s="6"/>
      <c r="E271" s="7"/>
      <c r="F271" s="10"/>
      <c r="G271" s="11">
        <f>IF(C271="","",IFERROR(INDEX('Stammdaten'!$C$6:$C$25,MATCH(C271,'Stammdaten'!$B$6:$B$25,0))&amp;"","Projekt fehlt in Stammdaten"))</f>
      </c>
      <c r="H271" s="12">
        <f>IF(C271="","",IFERROR(INDEX('Stammdaten'!$E$6:$E$25,MATCH(C271,'Stammdaten'!$B$6:$B$25,0)),""))</f>
      </c>
      <c r="I271" s="12">
        <f>IF(N(E271)=0,"",IF(F271="Nein",0,ROUND(E271*N(H271),2)))</f>
      </c>
    </row>
    <row r="272" ht="17" customHeight="1" spans="1:9" x14ac:dyDescent="0.25">
      <c r="A272" s="9"/>
      <c r="B272" s="6"/>
      <c r="C272" s="6"/>
      <c r="D272" s="6"/>
      <c r="E272" s="7"/>
      <c r="F272" s="10"/>
      <c r="G272" s="11">
        <f>IF(C272="","",IFERROR(INDEX('Stammdaten'!$C$6:$C$25,MATCH(C272,'Stammdaten'!$B$6:$B$25,0))&amp;"","Projekt fehlt in Stammdaten"))</f>
      </c>
      <c r="H272" s="12">
        <f>IF(C272="","",IFERROR(INDEX('Stammdaten'!$E$6:$E$25,MATCH(C272,'Stammdaten'!$B$6:$B$25,0)),""))</f>
      </c>
      <c r="I272" s="12">
        <f>IF(N(E272)=0,"",IF(F272="Nein",0,ROUND(E272*N(H272),2)))</f>
      </c>
    </row>
    <row r="273" ht="17" customHeight="1" spans="1:9" x14ac:dyDescent="0.25">
      <c r="A273" s="9"/>
      <c r="B273" s="6"/>
      <c r="C273" s="6"/>
      <c r="D273" s="6"/>
      <c r="E273" s="7"/>
      <c r="F273" s="10"/>
      <c r="G273" s="11">
        <f>IF(C273="","",IFERROR(INDEX('Stammdaten'!$C$6:$C$25,MATCH(C273,'Stammdaten'!$B$6:$B$25,0))&amp;"","Projekt fehlt in Stammdaten"))</f>
      </c>
      <c r="H273" s="12">
        <f>IF(C273="","",IFERROR(INDEX('Stammdaten'!$E$6:$E$25,MATCH(C273,'Stammdaten'!$B$6:$B$25,0)),""))</f>
      </c>
      <c r="I273" s="12">
        <f>IF(N(E273)=0,"",IF(F273="Nein",0,ROUND(E273*N(H273),2)))</f>
      </c>
    </row>
    <row r="274" ht="17" customHeight="1" spans="1:9" x14ac:dyDescent="0.25">
      <c r="A274" s="9"/>
      <c r="B274" s="6"/>
      <c r="C274" s="6"/>
      <c r="D274" s="6"/>
      <c r="E274" s="7"/>
      <c r="F274" s="10"/>
      <c r="G274" s="11">
        <f>IF(C274="","",IFERROR(INDEX('Stammdaten'!$C$6:$C$25,MATCH(C274,'Stammdaten'!$B$6:$B$25,0))&amp;"","Projekt fehlt in Stammdaten"))</f>
      </c>
      <c r="H274" s="12">
        <f>IF(C274="","",IFERROR(INDEX('Stammdaten'!$E$6:$E$25,MATCH(C274,'Stammdaten'!$B$6:$B$25,0)),""))</f>
      </c>
      <c r="I274" s="12">
        <f>IF(N(E274)=0,"",IF(F274="Nein",0,ROUND(E274*N(H274),2)))</f>
      </c>
    </row>
    <row r="275" ht="17" customHeight="1" spans="1:9" x14ac:dyDescent="0.25">
      <c r="A275" s="9"/>
      <c r="B275" s="6"/>
      <c r="C275" s="6"/>
      <c r="D275" s="6"/>
      <c r="E275" s="7"/>
      <c r="F275" s="10"/>
      <c r="G275" s="11">
        <f>IF(C275="","",IFERROR(INDEX('Stammdaten'!$C$6:$C$25,MATCH(C275,'Stammdaten'!$B$6:$B$25,0))&amp;"","Projekt fehlt in Stammdaten"))</f>
      </c>
      <c r="H275" s="12">
        <f>IF(C275="","",IFERROR(INDEX('Stammdaten'!$E$6:$E$25,MATCH(C275,'Stammdaten'!$B$6:$B$25,0)),""))</f>
      </c>
      <c r="I275" s="12">
        <f>IF(N(E275)=0,"",IF(F275="Nein",0,ROUND(E275*N(H275),2)))</f>
      </c>
    </row>
    <row r="276" ht="17" customHeight="1" spans="1:9" x14ac:dyDescent="0.25">
      <c r="A276" s="9"/>
      <c r="B276" s="6"/>
      <c r="C276" s="6"/>
      <c r="D276" s="6"/>
      <c r="E276" s="7"/>
      <c r="F276" s="10"/>
      <c r="G276" s="11">
        <f>IF(C276="","",IFERROR(INDEX('Stammdaten'!$C$6:$C$25,MATCH(C276,'Stammdaten'!$B$6:$B$25,0))&amp;"","Projekt fehlt in Stammdaten"))</f>
      </c>
      <c r="H276" s="12">
        <f>IF(C276="","",IFERROR(INDEX('Stammdaten'!$E$6:$E$25,MATCH(C276,'Stammdaten'!$B$6:$B$25,0)),""))</f>
      </c>
      <c r="I276" s="12">
        <f>IF(N(E276)=0,"",IF(F276="Nein",0,ROUND(E276*N(H276),2)))</f>
      </c>
    </row>
    <row r="277" ht="17" customHeight="1" spans="1:9" x14ac:dyDescent="0.25">
      <c r="A277" s="9"/>
      <c r="B277" s="6"/>
      <c r="C277" s="6"/>
      <c r="D277" s="6"/>
      <c r="E277" s="7"/>
      <c r="F277" s="10"/>
      <c r="G277" s="11">
        <f>IF(C277="","",IFERROR(INDEX('Stammdaten'!$C$6:$C$25,MATCH(C277,'Stammdaten'!$B$6:$B$25,0))&amp;"","Projekt fehlt in Stammdaten"))</f>
      </c>
      <c r="H277" s="12">
        <f>IF(C277="","",IFERROR(INDEX('Stammdaten'!$E$6:$E$25,MATCH(C277,'Stammdaten'!$B$6:$B$25,0)),""))</f>
      </c>
      <c r="I277" s="12">
        <f>IF(N(E277)=0,"",IF(F277="Nein",0,ROUND(E277*N(H277),2)))</f>
      </c>
    </row>
    <row r="278" ht="17" customHeight="1" spans="1:9" x14ac:dyDescent="0.25">
      <c r="A278" s="9"/>
      <c r="B278" s="6"/>
      <c r="C278" s="6"/>
      <c r="D278" s="6"/>
      <c r="E278" s="7"/>
      <c r="F278" s="10"/>
      <c r="G278" s="11">
        <f>IF(C278="","",IFERROR(INDEX('Stammdaten'!$C$6:$C$25,MATCH(C278,'Stammdaten'!$B$6:$B$25,0))&amp;"","Projekt fehlt in Stammdaten"))</f>
      </c>
      <c r="H278" s="12">
        <f>IF(C278="","",IFERROR(INDEX('Stammdaten'!$E$6:$E$25,MATCH(C278,'Stammdaten'!$B$6:$B$25,0)),""))</f>
      </c>
      <c r="I278" s="12">
        <f>IF(N(E278)=0,"",IF(F278="Nein",0,ROUND(E278*N(H278),2)))</f>
      </c>
    </row>
    <row r="279" ht="17" customHeight="1" spans="1:9" x14ac:dyDescent="0.25">
      <c r="A279" s="9"/>
      <c r="B279" s="6"/>
      <c r="C279" s="6"/>
      <c r="D279" s="6"/>
      <c r="E279" s="7"/>
      <c r="F279" s="10"/>
      <c r="G279" s="11">
        <f>IF(C279="","",IFERROR(INDEX('Stammdaten'!$C$6:$C$25,MATCH(C279,'Stammdaten'!$B$6:$B$25,0))&amp;"","Projekt fehlt in Stammdaten"))</f>
      </c>
      <c r="H279" s="12">
        <f>IF(C279="","",IFERROR(INDEX('Stammdaten'!$E$6:$E$25,MATCH(C279,'Stammdaten'!$B$6:$B$25,0)),""))</f>
      </c>
      <c r="I279" s="12">
        <f>IF(N(E279)=0,"",IF(F279="Nein",0,ROUND(E279*N(H279),2)))</f>
      </c>
    </row>
    <row r="280" ht="17" customHeight="1" spans="1:9" x14ac:dyDescent="0.25">
      <c r="A280" s="9"/>
      <c r="B280" s="6"/>
      <c r="C280" s="6"/>
      <c r="D280" s="6"/>
      <c r="E280" s="7"/>
      <c r="F280" s="10"/>
      <c r="G280" s="11">
        <f>IF(C280="","",IFERROR(INDEX('Stammdaten'!$C$6:$C$25,MATCH(C280,'Stammdaten'!$B$6:$B$25,0))&amp;"","Projekt fehlt in Stammdaten"))</f>
      </c>
      <c r="H280" s="12">
        <f>IF(C280="","",IFERROR(INDEX('Stammdaten'!$E$6:$E$25,MATCH(C280,'Stammdaten'!$B$6:$B$25,0)),""))</f>
      </c>
      <c r="I280" s="12">
        <f>IF(N(E280)=0,"",IF(F280="Nein",0,ROUND(E280*N(H280),2)))</f>
      </c>
    </row>
    <row r="281" ht="17" customHeight="1" spans="1:9" x14ac:dyDescent="0.25">
      <c r="A281" s="9"/>
      <c r="B281" s="6"/>
      <c r="C281" s="6"/>
      <c r="D281" s="6"/>
      <c r="E281" s="7"/>
      <c r="F281" s="10"/>
      <c r="G281" s="11">
        <f>IF(C281="","",IFERROR(INDEX('Stammdaten'!$C$6:$C$25,MATCH(C281,'Stammdaten'!$B$6:$B$25,0))&amp;"","Projekt fehlt in Stammdaten"))</f>
      </c>
      <c r="H281" s="12">
        <f>IF(C281="","",IFERROR(INDEX('Stammdaten'!$E$6:$E$25,MATCH(C281,'Stammdaten'!$B$6:$B$25,0)),""))</f>
      </c>
      <c r="I281" s="12">
        <f>IF(N(E281)=0,"",IF(F281="Nein",0,ROUND(E281*N(H281),2)))</f>
      </c>
    </row>
    <row r="282" ht="17" customHeight="1" spans="1:9" x14ac:dyDescent="0.25">
      <c r="A282" s="9"/>
      <c r="B282" s="6"/>
      <c r="C282" s="6"/>
      <c r="D282" s="6"/>
      <c r="E282" s="7"/>
      <c r="F282" s="10"/>
      <c r="G282" s="11">
        <f>IF(C282="","",IFERROR(INDEX('Stammdaten'!$C$6:$C$25,MATCH(C282,'Stammdaten'!$B$6:$B$25,0))&amp;"","Projekt fehlt in Stammdaten"))</f>
      </c>
      <c r="H282" s="12">
        <f>IF(C282="","",IFERROR(INDEX('Stammdaten'!$E$6:$E$25,MATCH(C282,'Stammdaten'!$B$6:$B$25,0)),""))</f>
      </c>
      <c r="I282" s="12">
        <f>IF(N(E282)=0,"",IF(F282="Nein",0,ROUND(E282*N(H282),2)))</f>
      </c>
    </row>
    <row r="283" ht="17" customHeight="1" spans="1:9" x14ac:dyDescent="0.25">
      <c r="A283" s="9"/>
      <c r="B283" s="6"/>
      <c r="C283" s="6"/>
      <c r="D283" s="6"/>
      <c r="E283" s="7"/>
      <c r="F283" s="10"/>
      <c r="G283" s="11">
        <f>IF(C283="","",IFERROR(INDEX('Stammdaten'!$C$6:$C$25,MATCH(C283,'Stammdaten'!$B$6:$B$25,0))&amp;"","Projekt fehlt in Stammdaten"))</f>
      </c>
      <c r="H283" s="12">
        <f>IF(C283="","",IFERROR(INDEX('Stammdaten'!$E$6:$E$25,MATCH(C283,'Stammdaten'!$B$6:$B$25,0)),""))</f>
      </c>
      <c r="I283" s="12">
        <f>IF(N(E283)=0,"",IF(F283="Nein",0,ROUND(E283*N(H283),2)))</f>
      </c>
    </row>
    <row r="284" ht="17" customHeight="1" spans="1:9" x14ac:dyDescent="0.25">
      <c r="A284" s="9"/>
      <c r="B284" s="6"/>
      <c r="C284" s="6"/>
      <c r="D284" s="6"/>
      <c r="E284" s="7"/>
      <c r="F284" s="10"/>
      <c r="G284" s="11">
        <f>IF(C284="","",IFERROR(INDEX('Stammdaten'!$C$6:$C$25,MATCH(C284,'Stammdaten'!$B$6:$B$25,0))&amp;"","Projekt fehlt in Stammdaten"))</f>
      </c>
      <c r="H284" s="12">
        <f>IF(C284="","",IFERROR(INDEX('Stammdaten'!$E$6:$E$25,MATCH(C284,'Stammdaten'!$B$6:$B$25,0)),""))</f>
      </c>
      <c r="I284" s="12">
        <f>IF(N(E284)=0,"",IF(F284="Nein",0,ROUND(E284*N(H284),2)))</f>
      </c>
    </row>
    <row r="285" ht="17" customHeight="1" spans="1:9" x14ac:dyDescent="0.25">
      <c r="A285" s="9"/>
      <c r="B285" s="6"/>
      <c r="C285" s="6"/>
      <c r="D285" s="6"/>
      <c r="E285" s="7"/>
      <c r="F285" s="10"/>
      <c r="G285" s="11">
        <f>IF(C285="","",IFERROR(INDEX('Stammdaten'!$C$6:$C$25,MATCH(C285,'Stammdaten'!$B$6:$B$25,0))&amp;"","Projekt fehlt in Stammdaten"))</f>
      </c>
      <c r="H285" s="12">
        <f>IF(C285="","",IFERROR(INDEX('Stammdaten'!$E$6:$E$25,MATCH(C285,'Stammdaten'!$B$6:$B$25,0)),""))</f>
      </c>
      <c r="I285" s="12">
        <f>IF(N(E285)=0,"",IF(F285="Nein",0,ROUND(E285*N(H285),2)))</f>
      </c>
    </row>
    <row r="286" ht="17" customHeight="1" spans="1:9" x14ac:dyDescent="0.25">
      <c r="A286" s="9"/>
      <c r="B286" s="6"/>
      <c r="C286" s="6"/>
      <c r="D286" s="6"/>
      <c r="E286" s="7"/>
      <c r="F286" s="10"/>
      <c r="G286" s="11">
        <f>IF(C286="","",IFERROR(INDEX('Stammdaten'!$C$6:$C$25,MATCH(C286,'Stammdaten'!$B$6:$B$25,0))&amp;"","Projekt fehlt in Stammdaten"))</f>
      </c>
      <c r="H286" s="12">
        <f>IF(C286="","",IFERROR(INDEX('Stammdaten'!$E$6:$E$25,MATCH(C286,'Stammdaten'!$B$6:$B$25,0)),""))</f>
      </c>
      <c r="I286" s="12">
        <f>IF(N(E286)=0,"",IF(F286="Nein",0,ROUND(E286*N(H286),2)))</f>
      </c>
    </row>
    <row r="287" ht="17" customHeight="1" spans="1:9" x14ac:dyDescent="0.25">
      <c r="A287" s="9"/>
      <c r="B287" s="6"/>
      <c r="C287" s="6"/>
      <c r="D287" s="6"/>
      <c r="E287" s="7"/>
      <c r="F287" s="10"/>
      <c r="G287" s="11">
        <f>IF(C287="","",IFERROR(INDEX('Stammdaten'!$C$6:$C$25,MATCH(C287,'Stammdaten'!$B$6:$B$25,0))&amp;"","Projekt fehlt in Stammdaten"))</f>
      </c>
      <c r="H287" s="12">
        <f>IF(C287="","",IFERROR(INDEX('Stammdaten'!$E$6:$E$25,MATCH(C287,'Stammdaten'!$B$6:$B$25,0)),""))</f>
      </c>
      <c r="I287" s="12">
        <f>IF(N(E287)=0,"",IF(F287="Nein",0,ROUND(E287*N(H287),2)))</f>
      </c>
    </row>
    <row r="288" ht="17" customHeight="1" spans="1:9" x14ac:dyDescent="0.25">
      <c r="A288" s="9"/>
      <c r="B288" s="6"/>
      <c r="C288" s="6"/>
      <c r="D288" s="6"/>
      <c r="E288" s="7"/>
      <c r="F288" s="10"/>
      <c r="G288" s="11">
        <f>IF(C288="","",IFERROR(INDEX('Stammdaten'!$C$6:$C$25,MATCH(C288,'Stammdaten'!$B$6:$B$25,0))&amp;"","Projekt fehlt in Stammdaten"))</f>
      </c>
      <c r="H288" s="12">
        <f>IF(C288="","",IFERROR(INDEX('Stammdaten'!$E$6:$E$25,MATCH(C288,'Stammdaten'!$B$6:$B$25,0)),""))</f>
      </c>
      <c r="I288" s="12">
        <f>IF(N(E288)=0,"",IF(F288="Nein",0,ROUND(E288*N(H288),2)))</f>
      </c>
    </row>
    <row r="289" ht="17" customHeight="1" spans="1:9" x14ac:dyDescent="0.25">
      <c r="A289" s="9"/>
      <c r="B289" s="6"/>
      <c r="C289" s="6"/>
      <c r="D289" s="6"/>
      <c r="E289" s="7"/>
      <c r="F289" s="10"/>
      <c r="G289" s="11">
        <f>IF(C289="","",IFERROR(INDEX('Stammdaten'!$C$6:$C$25,MATCH(C289,'Stammdaten'!$B$6:$B$25,0))&amp;"","Projekt fehlt in Stammdaten"))</f>
      </c>
      <c r="H289" s="12">
        <f>IF(C289="","",IFERROR(INDEX('Stammdaten'!$E$6:$E$25,MATCH(C289,'Stammdaten'!$B$6:$B$25,0)),""))</f>
      </c>
      <c r="I289" s="12">
        <f>IF(N(E289)=0,"",IF(F289="Nein",0,ROUND(E289*N(H289),2)))</f>
      </c>
    </row>
    <row r="290" ht="17" customHeight="1" spans="1:9" x14ac:dyDescent="0.25">
      <c r="A290" s="9"/>
      <c r="B290" s="6"/>
      <c r="C290" s="6"/>
      <c r="D290" s="6"/>
      <c r="E290" s="7"/>
      <c r="F290" s="10"/>
      <c r="G290" s="11">
        <f>IF(C290="","",IFERROR(INDEX('Stammdaten'!$C$6:$C$25,MATCH(C290,'Stammdaten'!$B$6:$B$25,0))&amp;"","Projekt fehlt in Stammdaten"))</f>
      </c>
      <c r="H290" s="12">
        <f>IF(C290="","",IFERROR(INDEX('Stammdaten'!$E$6:$E$25,MATCH(C290,'Stammdaten'!$B$6:$B$25,0)),""))</f>
      </c>
      <c r="I290" s="12">
        <f>IF(N(E290)=0,"",IF(F290="Nein",0,ROUND(E290*N(H290),2)))</f>
      </c>
    </row>
    <row r="291" ht="17" customHeight="1" spans="1:9" x14ac:dyDescent="0.25">
      <c r="A291" s="9"/>
      <c r="B291" s="6"/>
      <c r="C291" s="6"/>
      <c r="D291" s="6"/>
      <c r="E291" s="7"/>
      <c r="F291" s="10"/>
      <c r="G291" s="11">
        <f>IF(C291="","",IFERROR(INDEX('Stammdaten'!$C$6:$C$25,MATCH(C291,'Stammdaten'!$B$6:$B$25,0))&amp;"","Projekt fehlt in Stammdaten"))</f>
      </c>
      <c r="H291" s="12">
        <f>IF(C291="","",IFERROR(INDEX('Stammdaten'!$E$6:$E$25,MATCH(C291,'Stammdaten'!$B$6:$B$25,0)),""))</f>
      </c>
      <c r="I291" s="12">
        <f>IF(N(E291)=0,"",IF(F291="Nein",0,ROUND(E291*N(H291),2)))</f>
      </c>
    </row>
    <row r="292" ht="17" customHeight="1" spans="1:9" x14ac:dyDescent="0.25">
      <c r="A292" s="9"/>
      <c r="B292" s="6"/>
      <c r="C292" s="6"/>
      <c r="D292" s="6"/>
      <c r="E292" s="7"/>
      <c r="F292" s="10"/>
      <c r="G292" s="11">
        <f>IF(C292="","",IFERROR(INDEX('Stammdaten'!$C$6:$C$25,MATCH(C292,'Stammdaten'!$B$6:$B$25,0))&amp;"","Projekt fehlt in Stammdaten"))</f>
      </c>
      <c r="H292" s="12">
        <f>IF(C292="","",IFERROR(INDEX('Stammdaten'!$E$6:$E$25,MATCH(C292,'Stammdaten'!$B$6:$B$25,0)),""))</f>
      </c>
      <c r="I292" s="12">
        <f>IF(N(E292)=0,"",IF(F292="Nein",0,ROUND(E292*N(H292),2)))</f>
      </c>
    </row>
    <row r="293" ht="17" customHeight="1" spans="1:9" x14ac:dyDescent="0.25">
      <c r="A293" s="9"/>
      <c r="B293" s="6"/>
      <c r="C293" s="6"/>
      <c r="D293" s="6"/>
      <c r="E293" s="7"/>
      <c r="F293" s="10"/>
      <c r="G293" s="11">
        <f>IF(C293="","",IFERROR(INDEX('Stammdaten'!$C$6:$C$25,MATCH(C293,'Stammdaten'!$B$6:$B$25,0))&amp;"","Projekt fehlt in Stammdaten"))</f>
      </c>
      <c r="H293" s="12">
        <f>IF(C293="","",IFERROR(INDEX('Stammdaten'!$E$6:$E$25,MATCH(C293,'Stammdaten'!$B$6:$B$25,0)),""))</f>
      </c>
      <c r="I293" s="12">
        <f>IF(N(E293)=0,"",IF(F293="Nein",0,ROUND(E293*N(H293),2)))</f>
      </c>
    </row>
    <row r="294" ht="17" customHeight="1" spans="1:9" x14ac:dyDescent="0.25">
      <c r="A294" s="9"/>
      <c r="B294" s="6"/>
      <c r="C294" s="6"/>
      <c r="D294" s="6"/>
      <c r="E294" s="7"/>
      <c r="F294" s="10"/>
      <c r="G294" s="11">
        <f>IF(C294="","",IFERROR(INDEX('Stammdaten'!$C$6:$C$25,MATCH(C294,'Stammdaten'!$B$6:$B$25,0))&amp;"","Projekt fehlt in Stammdaten"))</f>
      </c>
      <c r="H294" s="12">
        <f>IF(C294="","",IFERROR(INDEX('Stammdaten'!$E$6:$E$25,MATCH(C294,'Stammdaten'!$B$6:$B$25,0)),""))</f>
      </c>
      <c r="I294" s="12">
        <f>IF(N(E294)=0,"",IF(F294="Nein",0,ROUND(E294*N(H294),2)))</f>
      </c>
    </row>
    <row r="295" ht="17" customHeight="1" spans="1:9" x14ac:dyDescent="0.25">
      <c r="A295" s="9"/>
      <c r="B295" s="6"/>
      <c r="C295" s="6"/>
      <c r="D295" s="6"/>
      <c r="E295" s="7"/>
      <c r="F295" s="10"/>
      <c r="G295" s="11">
        <f>IF(C295="","",IFERROR(INDEX('Stammdaten'!$C$6:$C$25,MATCH(C295,'Stammdaten'!$B$6:$B$25,0))&amp;"","Projekt fehlt in Stammdaten"))</f>
      </c>
      <c r="H295" s="12">
        <f>IF(C295="","",IFERROR(INDEX('Stammdaten'!$E$6:$E$25,MATCH(C295,'Stammdaten'!$B$6:$B$25,0)),""))</f>
      </c>
      <c r="I295" s="12">
        <f>IF(N(E295)=0,"",IF(F295="Nein",0,ROUND(E295*N(H295),2)))</f>
      </c>
    </row>
    <row r="296" ht="17" customHeight="1" spans="1:9" x14ac:dyDescent="0.25">
      <c r="A296" s="9"/>
      <c r="B296" s="6"/>
      <c r="C296" s="6"/>
      <c r="D296" s="6"/>
      <c r="E296" s="7"/>
      <c r="F296" s="10"/>
      <c r="G296" s="11">
        <f>IF(C296="","",IFERROR(INDEX('Stammdaten'!$C$6:$C$25,MATCH(C296,'Stammdaten'!$B$6:$B$25,0))&amp;"","Projekt fehlt in Stammdaten"))</f>
      </c>
      <c r="H296" s="12">
        <f>IF(C296="","",IFERROR(INDEX('Stammdaten'!$E$6:$E$25,MATCH(C296,'Stammdaten'!$B$6:$B$25,0)),""))</f>
      </c>
      <c r="I296" s="12">
        <f>IF(N(E296)=0,"",IF(F296="Nein",0,ROUND(E296*N(H296),2)))</f>
      </c>
    </row>
    <row r="297" ht="17" customHeight="1" spans="1:9" x14ac:dyDescent="0.25">
      <c r="A297" s="9"/>
      <c r="B297" s="6"/>
      <c r="C297" s="6"/>
      <c r="D297" s="6"/>
      <c r="E297" s="7"/>
      <c r="F297" s="10"/>
      <c r="G297" s="11">
        <f>IF(C297="","",IFERROR(INDEX('Stammdaten'!$C$6:$C$25,MATCH(C297,'Stammdaten'!$B$6:$B$25,0))&amp;"","Projekt fehlt in Stammdaten"))</f>
      </c>
      <c r="H297" s="12">
        <f>IF(C297="","",IFERROR(INDEX('Stammdaten'!$E$6:$E$25,MATCH(C297,'Stammdaten'!$B$6:$B$25,0)),""))</f>
      </c>
      <c r="I297" s="12">
        <f>IF(N(E297)=0,"",IF(F297="Nein",0,ROUND(E297*N(H297),2)))</f>
      </c>
    </row>
    <row r="298" ht="17" customHeight="1" spans="1:9" x14ac:dyDescent="0.25">
      <c r="A298" s="9"/>
      <c r="B298" s="6"/>
      <c r="C298" s="6"/>
      <c r="D298" s="6"/>
      <c r="E298" s="7"/>
      <c r="F298" s="10"/>
      <c r="G298" s="11">
        <f>IF(C298="","",IFERROR(INDEX('Stammdaten'!$C$6:$C$25,MATCH(C298,'Stammdaten'!$B$6:$B$25,0))&amp;"","Projekt fehlt in Stammdaten"))</f>
      </c>
      <c r="H298" s="12">
        <f>IF(C298="","",IFERROR(INDEX('Stammdaten'!$E$6:$E$25,MATCH(C298,'Stammdaten'!$B$6:$B$25,0)),""))</f>
      </c>
      <c r="I298" s="12">
        <f>IF(N(E298)=0,"",IF(F298="Nein",0,ROUND(E298*N(H298),2)))</f>
      </c>
    </row>
    <row r="299" ht="17" customHeight="1" spans="1:9" x14ac:dyDescent="0.25">
      <c r="A299" s="9"/>
      <c r="B299" s="6"/>
      <c r="C299" s="6"/>
      <c r="D299" s="6"/>
      <c r="E299" s="7"/>
      <c r="F299" s="10"/>
      <c r="G299" s="11">
        <f>IF(C299="","",IFERROR(INDEX('Stammdaten'!$C$6:$C$25,MATCH(C299,'Stammdaten'!$B$6:$B$25,0))&amp;"","Projekt fehlt in Stammdaten"))</f>
      </c>
      <c r="H299" s="12">
        <f>IF(C299="","",IFERROR(INDEX('Stammdaten'!$E$6:$E$25,MATCH(C299,'Stammdaten'!$B$6:$B$25,0)),""))</f>
      </c>
      <c r="I299" s="12">
        <f>IF(N(E299)=0,"",IF(F299="Nein",0,ROUND(E299*N(H299),2)))</f>
      </c>
    </row>
    <row r="300" ht="17" customHeight="1" spans="1:9" x14ac:dyDescent="0.25">
      <c r="A300" s="9"/>
      <c r="B300" s="6"/>
      <c r="C300" s="6"/>
      <c r="D300" s="6"/>
      <c r="E300" s="7"/>
      <c r="F300" s="10"/>
      <c r="G300" s="11">
        <f>IF(C300="","",IFERROR(INDEX('Stammdaten'!$C$6:$C$25,MATCH(C300,'Stammdaten'!$B$6:$B$25,0))&amp;"","Projekt fehlt in Stammdaten"))</f>
      </c>
      <c r="H300" s="12">
        <f>IF(C300="","",IFERROR(INDEX('Stammdaten'!$E$6:$E$25,MATCH(C300,'Stammdaten'!$B$6:$B$25,0)),""))</f>
      </c>
      <c r="I300" s="12">
        <f>IF(N(E300)=0,"",IF(F300="Nein",0,ROUND(E300*N(H300),2)))</f>
      </c>
    </row>
    <row r="301" ht="17" customHeight="1" spans="1:9" x14ac:dyDescent="0.25">
      <c r="A301" s="9"/>
      <c r="B301" s="6"/>
      <c r="C301" s="6"/>
      <c r="D301" s="6"/>
      <c r="E301" s="7"/>
      <c r="F301" s="10"/>
      <c r="G301" s="11">
        <f>IF(C301="","",IFERROR(INDEX('Stammdaten'!$C$6:$C$25,MATCH(C301,'Stammdaten'!$B$6:$B$25,0))&amp;"","Projekt fehlt in Stammdaten"))</f>
      </c>
      <c r="H301" s="12">
        <f>IF(C301="","",IFERROR(INDEX('Stammdaten'!$E$6:$E$25,MATCH(C301,'Stammdaten'!$B$6:$B$25,0)),""))</f>
      </c>
      <c r="I301" s="12">
        <f>IF(N(E301)=0,"",IF(F301="Nein",0,ROUND(E301*N(H301),2)))</f>
      </c>
    </row>
    <row r="302" ht="17" customHeight="1" spans="1:9" x14ac:dyDescent="0.25">
      <c r="A302" s="9"/>
      <c r="B302" s="6"/>
      <c r="C302" s="6"/>
      <c r="D302" s="6"/>
      <c r="E302" s="7"/>
      <c r="F302" s="10"/>
      <c r="G302" s="11">
        <f>IF(C302="","",IFERROR(INDEX('Stammdaten'!$C$6:$C$25,MATCH(C302,'Stammdaten'!$B$6:$B$25,0))&amp;"","Projekt fehlt in Stammdaten"))</f>
      </c>
      <c r="H302" s="12">
        <f>IF(C302="","",IFERROR(INDEX('Stammdaten'!$E$6:$E$25,MATCH(C302,'Stammdaten'!$B$6:$B$25,0)),""))</f>
      </c>
      <c r="I302" s="12">
        <f>IF(N(E302)=0,"",IF(F302="Nein",0,ROUND(E302*N(H302),2)))</f>
      </c>
    </row>
    <row r="303" ht="17" customHeight="1" spans="1:9" x14ac:dyDescent="0.25">
      <c r="A303" s="9"/>
      <c r="B303" s="6"/>
      <c r="C303" s="6"/>
      <c r="D303" s="6"/>
      <c r="E303" s="7"/>
      <c r="F303" s="10"/>
      <c r="G303" s="11">
        <f>IF(C303="","",IFERROR(INDEX('Stammdaten'!$C$6:$C$25,MATCH(C303,'Stammdaten'!$B$6:$B$25,0))&amp;"","Projekt fehlt in Stammdaten"))</f>
      </c>
      <c r="H303" s="12">
        <f>IF(C303="","",IFERROR(INDEX('Stammdaten'!$E$6:$E$25,MATCH(C303,'Stammdaten'!$B$6:$B$25,0)),""))</f>
      </c>
      <c r="I303" s="12">
        <f>IF(N(E303)=0,"",IF(F303="Nein",0,ROUND(E303*N(H303),2)))</f>
      </c>
    </row>
    <row r="304" ht="17" customHeight="1" spans="1:9" x14ac:dyDescent="0.25">
      <c r="A304" s="9"/>
      <c r="B304" s="6"/>
      <c r="C304" s="6"/>
      <c r="D304" s="6"/>
      <c r="E304" s="7"/>
      <c r="F304" s="10"/>
      <c r="G304" s="11">
        <f>IF(C304="","",IFERROR(INDEX('Stammdaten'!$C$6:$C$25,MATCH(C304,'Stammdaten'!$B$6:$B$25,0))&amp;"","Projekt fehlt in Stammdaten"))</f>
      </c>
      <c r="H304" s="12">
        <f>IF(C304="","",IFERROR(INDEX('Stammdaten'!$E$6:$E$25,MATCH(C304,'Stammdaten'!$B$6:$B$25,0)),""))</f>
      </c>
      <c r="I304" s="12">
        <f>IF(N(E304)=0,"",IF(F304="Nein",0,ROUND(E304*N(H304),2)))</f>
      </c>
    </row>
    <row r="305" ht="17" customHeight="1" spans="1:9" x14ac:dyDescent="0.25">
      <c r="A305" s="9"/>
      <c r="B305" s="6"/>
      <c r="C305" s="6"/>
      <c r="D305" s="6"/>
      <c r="E305" s="7"/>
      <c r="F305" s="10"/>
      <c r="G305" s="11">
        <f>IF(C305="","",IFERROR(INDEX('Stammdaten'!$C$6:$C$25,MATCH(C305,'Stammdaten'!$B$6:$B$25,0))&amp;"","Projekt fehlt in Stammdaten"))</f>
      </c>
      <c r="H305" s="12">
        <f>IF(C305="","",IFERROR(INDEX('Stammdaten'!$E$6:$E$25,MATCH(C305,'Stammdaten'!$B$6:$B$25,0)),""))</f>
      </c>
      <c r="I305" s="12">
        <f>IF(N(E305)=0,"",IF(F305="Nein",0,ROUND(E305*N(H305),2)))</f>
      </c>
    </row>
  </sheetData>
  <autoFilter ref="A5:I305"/>
  <mergeCells count="4">
    <mergeCell ref="A1:I1"/>
    <mergeCell ref="A2:I2"/>
    <mergeCell ref="A3:B3"/>
    <mergeCell ref="C3:D3"/>
  </mergeCells>
  <conditionalFormatting sqref="A6:I305">
    <cfRule type="expression" dxfId="0" priority="2">
      <formula>$F6="Nein"</formula>
    </cfRule>
  </conditionalFormatting>
  <conditionalFormatting sqref="G6:G305">
    <cfRule type="expression" dxfId="1" priority="1">
      <formula>G6="Projekt fehlt in Stammdaten"</formula>
    </cfRule>
  </conditionalFormatting>
  <dataValidations count="6">
    <dataValidation type="list" allowBlank="1" sqref="B10:B305">
      <formula1>'Stammdaten'!$G$6:$G$20</formula1>
    </dataValidation>
    <dataValidation type="list" allowBlank="1" sqref="B6:B305">
      <formula1>'Stammdaten'!$G$6:$G$20</formula1>
    </dataValidation>
    <dataValidation type="list" allowBlank="1" sqref="C10:C305">
      <formula1>'Stammdaten'!$B$6:$B$25</formula1>
    </dataValidation>
    <dataValidation type="list" allowBlank="1" sqref="C6:C305">
      <formula1>'Stammdaten'!$B$6:$B$25</formula1>
    </dataValidation>
    <dataValidation type="list" allowBlank="1" showInputMessage="1" prompt="Leer oder Ja = abrechenbar, Nein = intern oder Kulanz" sqref="F10:F305">
      <formula1>"Ja,Nein"</formula1>
    </dataValidation>
    <dataValidation type="list" allowBlank="1" showInputMessage="1" prompt="Leer oder Ja = abrechenbar, Nein = intern oder Kulanz" sqref="F6:F305">
      <formula1>"Ja,Nein"</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K49"/>
  <sheetViews>
    <sheetView workbookViewId="0" showGridLines="0">
      <pane ySplit="7" topLeftCell="A8" activePane="bottomLeft" state="frozen"/>
      <selection pane="bottomLeft"/>
    </sheetView>
  </sheetViews>
  <sheetFormatPr defaultRowHeight="18" outlineLevelRow="0" outlineLevelCol="0" x14ac:dyDescent="55" customHeight="1"/>
  <cols>
    <col min="1" max="1" width="32" customWidth="1"/>
    <col min="2" max="2" width="22" customWidth="1"/>
    <col min="3" max="3" width="11" customWidth="1"/>
    <col min="4" max="6" width="12" customWidth="1"/>
    <col min="7" max="7" width="11" customWidth="1"/>
    <col min="8" max="8" width="12" customWidth="1"/>
    <col min="9" max="9" width="13" customWidth="1"/>
    <col min="10" max="10" width="11" customWidth="1"/>
    <col min="11" max="11" width="13" customWidth="1"/>
  </cols>
  <sheetData>
    <row r="1" ht="30" customHeight="1" spans="1:11" x14ac:dyDescent="0.25">
      <c r="A1" s="1" t="s">
        <v>20</v>
      </c>
      <c r="B1" s="1"/>
      <c r="C1" s="1"/>
      <c r="D1" s="1"/>
      <c r="E1" s="1"/>
      <c r="F1" s="1"/>
      <c r="G1" s="1"/>
      <c r="H1" s="1"/>
      <c r="I1" s="1"/>
      <c r="J1" s="1"/>
      <c r="K1" s="1"/>
    </row>
    <row r="2" ht="30" customHeight="1" spans="1:11" x14ac:dyDescent="0.25">
      <c r="A2" s="2" t="s">
        <v>21</v>
      </c>
      <c r="B2" s="2"/>
      <c r="C2" s="2"/>
      <c r="D2" s="2"/>
      <c r="E2" s="2"/>
      <c r="F2" s="2"/>
      <c r="G2" s="2"/>
      <c r="H2" s="2"/>
      <c r="I2" s="2"/>
      <c r="J2" s="2"/>
      <c r="K2" s="2"/>
    </row>
    <row r="3" ht="16" customHeight="1" spans="1:4" x14ac:dyDescent="0.25">
      <c r="A3" s="3" t="s">
        <v>2</v>
      </c>
      <c r="B3" s="3"/>
      <c r="C3" s="4" t="s">
        <v>3</v>
      </c>
      <c r="D3" s="4"/>
    </row>
    <row r="5" ht="20" customHeight="1" spans="1:2" x14ac:dyDescent="0.25">
      <c r="A5" s="13" t="s">
        <v>22</v>
      </c>
      <c r="B5" s="14"/>
    </row>
    <row r="7" ht="32" customHeight="1" spans="1:11" x14ac:dyDescent="0.25">
      <c r="A7" s="5" t="s">
        <v>14</v>
      </c>
      <c r="B7" s="5" t="s">
        <v>6</v>
      </c>
      <c r="C7" s="5" t="s">
        <v>23</v>
      </c>
      <c r="D7" s="5" t="s">
        <v>24</v>
      </c>
      <c r="E7" s="5" t="s">
        <v>25</v>
      </c>
      <c r="F7" s="5" t="s">
        <v>7</v>
      </c>
      <c r="G7" s="5" t="s">
        <v>26</v>
      </c>
      <c r="H7" s="5" t="s">
        <v>27</v>
      </c>
      <c r="I7" s="5" t="s">
        <v>28</v>
      </c>
      <c r="J7" s="5" t="s">
        <v>29</v>
      </c>
      <c r="K7" s="5" t="s">
        <v>30</v>
      </c>
    </row>
    <row r="8" ht="18" customHeight="1" spans="1:11" x14ac:dyDescent="0.25">
      <c r="A8" s="11">
        <f>IF('Stammdaten'!$B$6="","",'Stammdaten'!$B$6)</f>
      </c>
      <c r="B8" s="11">
        <f>IF($A8="","",'Stammdaten'!$C$6&amp;"")</f>
      </c>
      <c r="C8" s="12">
        <f>IF($A8="","",SUMIFS('Zeiten'!$E$6:$E$1000,'Zeiten'!$C$6:$C$1000,$A8))</f>
      </c>
      <c r="D8" s="12">
        <f>IF($A8="","",SUMIFS('Zeiten'!$E$6:$E$1000,'Zeiten'!$C$6:$C$1000,$A8,'Zeiten'!$F$6:$F$1000,"&lt;&gt;Nein"))</f>
      </c>
      <c r="E8" s="12">
        <f>IF($A8="","",C8-D8)</f>
      </c>
      <c r="F8" s="12">
        <f>IF(OR($A8="",N('Stammdaten'!$D$6)=0),"",'Stammdaten'!$D$6)</f>
      </c>
      <c r="G8" s="15">
        <f>IF(F8="","",C8/F8)</f>
      </c>
      <c r="H8" s="16">
        <f>IF(F8="","",F8-C8)</f>
      </c>
      <c r="I8" s="17">
        <f>IF($A8="","",SUMIFS('Zeiten'!$I$6:$I$1000,'Zeiten'!$C$6:$C$1000,$A8))</f>
      </c>
      <c r="J8" s="12">
        <f>IF(AND(ISNUMBER($B$5),$A8&lt;&gt;""),SUMIFS('Zeiten'!$E$6:$E$1000,'Zeiten'!$C$6:$C$1000,$A8,'Zeiten'!$A$6:$A$1000,"&gt;="&amp;$B$5,'Zeiten'!$A$6:$A$1000,"&lt;="&amp;EOMONTH($B$5,0)),"")</f>
      </c>
      <c r="K8" s="17">
        <f>IF(AND(ISNUMBER($B$5),$A8&lt;&gt;""),SUMIFS('Zeiten'!$I$6:$I$1000,'Zeiten'!$C$6:$C$1000,$A8,'Zeiten'!$A$6:$A$1000,"&gt;="&amp;$B$5,'Zeiten'!$A$6:$A$1000,"&lt;="&amp;EOMONTH($B$5,0)),"")</f>
      </c>
    </row>
    <row r="9" ht="18" customHeight="1" spans="1:11" x14ac:dyDescent="0.25">
      <c r="A9" s="11">
        <f>IF('Stammdaten'!$B$7="","",'Stammdaten'!$B$7)</f>
      </c>
      <c r="B9" s="11">
        <f>IF($A9="","",'Stammdaten'!$C$7&amp;"")</f>
      </c>
      <c r="C9" s="12">
        <f>IF($A9="","",SUMIFS('Zeiten'!$E$6:$E$1000,'Zeiten'!$C$6:$C$1000,$A9))</f>
      </c>
      <c r="D9" s="12">
        <f>IF($A9="","",SUMIFS('Zeiten'!$E$6:$E$1000,'Zeiten'!$C$6:$C$1000,$A9,'Zeiten'!$F$6:$F$1000,"&lt;&gt;Nein"))</f>
      </c>
      <c r="E9" s="12">
        <f>IF($A9="","",C9-D9)</f>
      </c>
      <c r="F9" s="12">
        <f>IF(OR($A9="",N('Stammdaten'!$D$7)=0),"",'Stammdaten'!$D$7)</f>
      </c>
      <c r="G9" s="15">
        <f>IF(F9="","",C9/F9)</f>
      </c>
      <c r="H9" s="16">
        <f>IF(F9="","",F9-C9)</f>
      </c>
      <c r="I9" s="17">
        <f>IF($A9="","",SUMIFS('Zeiten'!$I$6:$I$1000,'Zeiten'!$C$6:$C$1000,$A9))</f>
      </c>
      <c r="J9" s="12">
        <f>IF(AND(ISNUMBER($B$5),$A9&lt;&gt;""),SUMIFS('Zeiten'!$E$6:$E$1000,'Zeiten'!$C$6:$C$1000,$A9,'Zeiten'!$A$6:$A$1000,"&gt;="&amp;$B$5,'Zeiten'!$A$6:$A$1000,"&lt;="&amp;EOMONTH($B$5,0)),"")</f>
      </c>
      <c r="K9" s="17">
        <f>IF(AND(ISNUMBER($B$5),$A9&lt;&gt;""),SUMIFS('Zeiten'!$I$6:$I$1000,'Zeiten'!$C$6:$C$1000,$A9,'Zeiten'!$A$6:$A$1000,"&gt;="&amp;$B$5,'Zeiten'!$A$6:$A$1000,"&lt;="&amp;EOMONTH($B$5,0)),"")</f>
      </c>
    </row>
    <row r="10" ht="18" customHeight="1" spans="1:11" x14ac:dyDescent="0.25">
      <c r="A10" s="11">
        <f>IF('Stammdaten'!$B$8="","",'Stammdaten'!$B$8)</f>
      </c>
      <c r="B10" s="11">
        <f>IF($A10="","",'Stammdaten'!$C$8&amp;"")</f>
      </c>
      <c r="C10" s="12">
        <f>IF($A10="","",SUMIFS('Zeiten'!$E$6:$E$1000,'Zeiten'!$C$6:$C$1000,$A10))</f>
      </c>
      <c r="D10" s="12">
        <f>IF($A10="","",SUMIFS('Zeiten'!$E$6:$E$1000,'Zeiten'!$C$6:$C$1000,$A10,'Zeiten'!$F$6:$F$1000,"&lt;&gt;Nein"))</f>
      </c>
      <c r="E10" s="12">
        <f>IF($A10="","",C10-D10)</f>
      </c>
      <c r="F10" s="12">
        <f>IF(OR($A10="",N('Stammdaten'!$D$8)=0),"",'Stammdaten'!$D$8)</f>
      </c>
      <c r="G10" s="15">
        <f>IF(F10="","",C10/F10)</f>
      </c>
      <c r="H10" s="16">
        <f>IF(F10="","",F10-C10)</f>
      </c>
      <c r="I10" s="17">
        <f>IF($A10="","",SUMIFS('Zeiten'!$I$6:$I$1000,'Zeiten'!$C$6:$C$1000,$A10))</f>
      </c>
      <c r="J10" s="12">
        <f>IF(AND(ISNUMBER($B$5),$A10&lt;&gt;""),SUMIFS('Zeiten'!$E$6:$E$1000,'Zeiten'!$C$6:$C$1000,$A10,'Zeiten'!$A$6:$A$1000,"&gt;="&amp;$B$5,'Zeiten'!$A$6:$A$1000,"&lt;="&amp;EOMONTH($B$5,0)),"")</f>
      </c>
      <c r="K10" s="17">
        <f>IF(AND(ISNUMBER($B$5),$A10&lt;&gt;""),SUMIFS('Zeiten'!$I$6:$I$1000,'Zeiten'!$C$6:$C$1000,$A10,'Zeiten'!$A$6:$A$1000,"&gt;="&amp;$B$5,'Zeiten'!$A$6:$A$1000,"&lt;="&amp;EOMONTH($B$5,0)),"")</f>
      </c>
    </row>
    <row r="11" ht="18" customHeight="1" spans="1:11" x14ac:dyDescent="0.25">
      <c r="A11" s="11">
        <f>IF('Stammdaten'!$B$9="","",'Stammdaten'!$B$9)</f>
      </c>
      <c r="B11" s="11">
        <f>IF($A11="","",'Stammdaten'!$C$9&amp;"")</f>
      </c>
      <c r="C11" s="12">
        <f>IF($A11="","",SUMIFS('Zeiten'!$E$6:$E$1000,'Zeiten'!$C$6:$C$1000,$A11))</f>
      </c>
      <c r="D11" s="12">
        <f>IF($A11="","",SUMIFS('Zeiten'!$E$6:$E$1000,'Zeiten'!$C$6:$C$1000,$A11,'Zeiten'!$F$6:$F$1000,"&lt;&gt;Nein"))</f>
      </c>
      <c r="E11" s="12">
        <f>IF($A11="","",C11-D11)</f>
      </c>
      <c r="F11" s="12">
        <f>IF(OR($A11="",N('Stammdaten'!$D$9)=0),"",'Stammdaten'!$D$9)</f>
      </c>
      <c r="G11" s="15">
        <f>IF(F11="","",C11/F11)</f>
      </c>
      <c r="H11" s="16">
        <f>IF(F11="","",F11-C11)</f>
      </c>
      <c r="I11" s="17">
        <f>IF($A11="","",SUMIFS('Zeiten'!$I$6:$I$1000,'Zeiten'!$C$6:$C$1000,$A11))</f>
      </c>
      <c r="J11" s="12">
        <f>IF(AND(ISNUMBER($B$5),$A11&lt;&gt;""),SUMIFS('Zeiten'!$E$6:$E$1000,'Zeiten'!$C$6:$C$1000,$A11,'Zeiten'!$A$6:$A$1000,"&gt;="&amp;$B$5,'Zeiten'!$A$6:$A$1000,"&lt;="&amp;EOMONTH($B$5,0)),"")</f>
      </c>
      <c r="K11" s="17">
        <f>IF(AND(ISNUMBER($B$5),$A11&lt;&gt;""),SUMIFS('Zeiten'!$I$6:$I$1000,'Zeiten'!$C$6:$C$1000,$A11,'Zeiten'!$A$6:$A$1000,"&gt;="&amp;$B$5,'Zeiten'!$A$6:$A$1000,"&lt;="&amp;EOMONTH($B$5,0)),"")</f>
      </c>
    </row>
    <row r="12" ht="18" customHeight="1" spans="1:11" x14ac:dyDescent="0.25">
      <c r="A12" s="11">
        <f>IF('Stammdaten'!$B$10="","",'Stammdaten'!$B$10)</f>
      </c>
      <c r="B12" s="11">
        <f>IF($A12="","",'Stammdaten'!$C$10&amp;"")</f>
      </c>
      <c r="C12" s="12">
        <f>IF($A12="","",SUMIFS('Zeiten'!$E$6:$E$1000,'Zeiten'!$C$6:$C$1000,$A12))</f>
      </c>
      <c r="D12" s="12">
        <f>IF($A12="","",SUMIFS('Zeiten'!$E$6:$E$1000,'Zeiten'!$C$6:$C$1000,$A12,'Zeiten'!$F$6:$F$1000,"&lt;&gt;Nein"))</f>
      </c>
      <c r="E12" s="12">
        <f>IF($A12="","",C12-D12)</f>
      </c>
      <c r="F12" s="12">
        <f>IF(OR($A12="",N('Stammdaten'!$D$10)=0),"",'Stammdaten'!$D$10)</f>
      </c>
      <c r="G12" s="15">
        <f>IF(F12="","",C12/F12)</f>
      </c>
      <c r="H12" s="16">
        <f>IF(F12="","",F12-C12)</f>
      </c>
      <c r="I12" s="17">
        <f>IF($A12="","",SUMIFS('Zeiten'!$I$6:$I$1000,'Zeiten'!$C$6:$C$1000,$A12))</f>
      </c>
      <c r="J12" s="12">
        <f>IF(AND(ISNUMBER($B$5),$A12&lt;&gt;""),SUMIFS('Zeiten'!$E$6:$E$1000,'Zeiten'!$C$6:$C$1000,$A12,'Zeiten'!$A$6:$A$1000,"&gt;="&amp;$B$5,'Zeiten'!$A$6:$A$1000,"&lt;="&amp;EOMONTH($B$5,0)),"")</f>
      </c>
      <c r="K12" s="17">
        <f>IF(AND(ISNUMBER($B$5),$A12&lt;&gt;""),SUMIFS('Zeiten'!$I$6:$I$1000,'Zeiten'!$C$6:$C$1000,$A12,'Zeiten'!$A$6:$A$1000,"&gt;="&amp;$B$5,'Zeiten'!$A$6:$A$1000,"&lt;="&amp;EOMONTH($B$5,0)),"")</f>
      </c>
    </row>
    <row r="13" ht="18" customHeight="1" spans="1:11" x14ac:dyDescent="0.25">
      <c r="A13" s="11">
        <f>IF('Stammdaten'!$B$11="","",'Stammdaten'!$B$11)</f>
      </c>
      <c r="B13" s="11">
        <f>IF($A13="","",'Stammdaten'!$C$11&amp;"")</f>
      </c>
      <c r="C13" s="12">
        <f>IF($A13="","",SUMIFS('Zeiten'!$E$6:$E$1000,'Zeiten'!$C$6:$C$1000,$A13))</f>
      </c>
      <c r="D13" s="12">
        <f>IF($A13="","",SUMIFS('Zeiten'!$E$6:$E$1000,'Zeiten'!$C$6:$C$1000,$A13,'Zeiten'!$F$6:$F$1000,"&lt;&gt;Nein"))</f>
      </c>
      <c r="E13" s="12">
        <f>IF($A13="","",C13-D13)</f>
      </c>
      <c r="F13" s="12">
        <f>IF(OR($A13="",N('Stammdaten'!$D$11)=0),"",'Stammdaten'!$D$11)</f>
      </c>
      <c r="G13" s="15">
        <f>IF(F13="","",C13/F13)</f>
      </c>
      <c r="H13" s="16">
        <f>IF(F13="","",F13-C13)</f>
      </c>
      <c r="I13" s="17">
        <f>IF($A13="","",SUMIFS('Zeiten'!$I$6:$I$1000,'Zeiten'!$C$6:$C$1000,$A13))</f>
      </c>
      <c r="J13" s="12">
        <f>IF(AND(ISNUMBER($B$5),$A13&lt;&gt;""),SUMIFS('Zeiten'!$E$6:$E$1000,'Zeiten'!$C$6:$C$1000,$A13,'Zeiten'!$A$6:$A$1000,"&gt;="&amp;$B$5,'Zeiten'!$A$6:$A$1000,"&lt;="&amp;EOMONTH($B$5,0)),"")</f>
      </c>
      <c r="K13" s="17">
        <f>IF(AND(ISNUMBER($B$5),$A13&lt;&gt;""),SUMIFS('Zeiten'!$I$6:$I$1000,'Zeiten'!$C$6:$C$1000,$A13,'Zeiten'!$A$6:$A$1000,"&gt;="&amp;$B$5,'Zeiten'!$A$6:$A$1000,"&lt;="&amp;EOMONTH($B$5,0)),"")</f>
      </c>
    </row>
    <row r="14" ht="18" customHeight="1" spans="1:11" x14ac:dyDescent="0.25">
      <c r="A14" s="11">
        <f>IF('Stammdaten'!$B$12="","",'Stammdaten'!$B$12)</f>
      </c>
      <c r="B14" s="11">
        <f>IF($A14="","",'Stammdaten'!$C$12&amp;"")</f>
      </c>
      <c r="C14" s="12">
        <f>IF($A14="","",SUMIFS('Zeiten'!$E$6:$E$1000,'Zeiten'!$C$6:$C$1000,$A14))</f>
      </c>
      <c r="D14" s="12">
        <f>IF($A14="","",SUMIFS('Zeiten'!$E$6:$E$1000,'Zeiten'!$C$6:$C$1000,$A14,'Zeiten'!$F$6:$F$1000,"&lt;&gt;Nein"))</f>
      </c>
      <c r="E14" s="12">
        <f>IF($A14="","",C14-D14)</f>
      </c>
      <c r="F14" s="12">
        <f>IF(OR($A14="",N('Stammdaten'!$D$12)=0),"",'Stammdaten'!$D$12)</f>
      </c>
      <c r="G14" s="15">
        <f>IF(F14="","",C14/F14)</f>
      </c>
      <c r="H14" s="16">
        <f>IF(F14="","",F14-C14)</f>
      </c>
      <c r="I14" s="17">
        <f>IF($A14="","",SUMIFS('Zeiten'!$I$6:$I$1000,'Zeiten'!$C$6:$C$1000,$A14))</f>
      </c>
      <c r="J14" s="12">
        <f>IF(AND(ISNUMBER($B$5),$A14&lt;&gt;""),SUMIFS('Zeiten'!$E$6:$E$1000,'Zeiten'!$C$6:$C$1000,$A14,'Zeiten'!$A$6:$A$1000,"&gt;="&amp;$B$5,'Zeiten'!$A$6:$A$1000,"&lt;="&amp;EOMONTH($B$5,0)),"")</f>
      </c>
      <c r="K14" s="17">
        <f>IF(AND(ISNUMBER($B$5),$A14&lt;&gt;""),SUMIFS('Zeiten'!$I$6:$I$1000,'Zeiten'!$C$6:$C$1000,$A14,'Zeiten'!$A$6:$A$1000,"&gt;="&amp;$B$5,'Zeiten'!$A$6:$A$1000,"&lt;="&amp;EOMONTH($B$5,0)),"")</f>
      </c>
    </row>
    <row r="15" ht="18" customHeight="1" spans="1:11" x14ac:dyDescent="0.25">
      <c r="A15" s="11">
        <f>IF('Stammdaten'!$B$13="","",'Stammdaten'!$B$13)</f>
      </c>
      <c r="B15" s="11">
        <f>IF($A15="","",'Stammdaten'!$C$13&amp;"")</f>
      </c>
      <c r="C15" s="12">
        <f>IF($A15="","",SUMIFS('Zeiten'!$E$6:$E$1000,'Zeiten'!$C$6:$C$1000,$A15))</f>
      </c>
      <c r="D15" s="12">
        <f>IF($A15="","",SUMIFS('Zeiten'!$E$6:$E$1000,'Zeiten'!$C$6:$C$1000,$A15,'Zeiten'!$F$6:$F$1000,"&lt;&gt;Nein"))</f>
      </c>
      <c r="E15" s="12">
        <f>IF($A15="","",C15-D15)</f>
      </c>
      <c r="F15" s="12">
        <f>IF(OR($A15="",N('Stammdaten'!$D$13)=0),"",'Stammdaten'!$D$13)</f>
      </c>
      <c r="G15" s="15">
        <f>IF(F15="","",C15/F15)</f>
      </c>
      <c r="H15" s="16">
        <f>IF(F15="","",F15-C15)</f>
      </c>
      <c r="I15" s="17">
        <f>IF($A15="","",SUMIFS('Zeiten'!$I$6:$I$1000,'Zeiten'!$C$6:$C$1000,$A15))</f>
      </c>
      <c r="J15" s="12">
        <f>IF(AND(ISNUMBER($B$5),$A15&lt;&gt;""),SUMIFS('Zeiten'!$E$6:$E$1000,'Zeiten'!$C$6:$C$1000,$A15,'Zeiten'!$A$6:$A$1000,"&gt;="&amp;$B$5,'Zeiten'!$A$6:$A$1000,"&lt;="&amp;EOMONTH($B$5,0)),"")</f>
      </c>
      <c r="K15" s="17">
        <f>IF(AND(ISNUMBER($B$5),$A15&lt;&gt;""),SUMIFS('Zeiten'!$I$6:$I$1000,'Zeiten'!$C$6:$C$1000,$A15,'Zeiten'!$A$6:$A$1000,"&gt;="&amp;$B$5,'Zeiten'!$A$6:$A$1000,"&lt;="&amp;EOMONTH($B$5,0)),"")</f>
      </c>
    </row>
    <row r="16" ht="18" customHeight="1" spans="1:11" x14ac:dyDescent="0.25">
      <c r="A16" s="11">
        <f>IF('Stammdaten'!$B$14="","",'Stammdaten'!$B$14)</f>
      </c>
      <c r="B16" s="11">
        <f>IF($A16="","",'Stammdaten'!$C$14&amp;"")</f>
      </c>
      <c r="C16" s="12">
        <f>IF($A16="","",SUMIFS('Zeiten'!$E$6:$E$1000,'Zeiten'!$C$6:$C$1000,$A16))</f>
      </c>
      <c r="D16" s="12">
        <f>IF($A16="","",SUMIFS('Zeiten'!$E$6:$E$1000,'Zeiten'!$C$6:$C$1000,$A16,'Zeiten'!$F$6:$F$1000,"&lt;&gt;Nein"))</f>
      </c>
      <c r="E16" s="12">
        <f>IF($A16="","",C16-D16)</f>
      </c>
      <c r="F16" s="12">
        <f>IF(OR($A16="",N('Stammdaten'!$D$14)=0),"",'Stammdaten'!$D$14)</f>
      </c>
      <c r="G16" s="15">
        <f>IF(F16="","",C16/F16)</f>
      </c>
      <c r="H16" s="16">
        <f>IF(F16="","",F16-C16)</f>
      </c>
      <c r="I16" s="17">
        <f>IF($A16="","",SUMIFS('Zeiten'!$I$6:$I$1000,'Zeiten'!$C$6:$C$1000,$A16))</f>
      </c>
      <c r="J16" s="12">
        <f>IF(AND(ISNUMBER($B$5),$A16&lt;&gt;""),SUMIFS('Zeiten'!$E$6:$E$1000,'Zeiten'!$C$6:$C$1000,$A16,'Zeiten'!$A$6:$A$1000,"&gt;="&amp;$B$5,'Zeiten'!$A$6:$A$1000,"&lt;="&amp;EOMONTH($B$5,0)),"")</f>
      </c>
      <c r="K16" s="17">
        <f>IF(AND(ISNUMBER($B$5),$A16&lt;&gt;""),SUMIFS('Zeiten'!$I$6:$I$1000,'Zeiten'!$C$6:$C$1000,$A16,'Zeiten'!$A$6:$A$1000,"&gt;="&amp;$B$5,'Zeiten'!$A$6:$A$1000,"&lt;="&amp;EOMONTH($B$5,0)),"")</f>
      </c>
    </row>
    <row r="17" ht="18" customHeight="1" spans="1:11" x14ac:dyDescent="0.25">
      <c r="A17" s="11">
        <f>IF('Stammdaten'!$B$15="","",'Stammdaten'!$B$15)</f>
      </c>
      <c r="B17" s="11">
        <f>IF($A17="","",'Stammdaten'!$C$15&amp;"")</f>
      </c>
      <c r="C17" s="12">
        <f>IF($A17="","",SUMIFS('Zeiten'!$E$6:$E$1000,'Zeiten'!$C$6:$C$1000,$A17))</f>
      </c>
      <c r="D17" s="12">
        <f>IF($A17="","",SUMIFS('Zeiten'!$E$6:$E$1000,'Zeiten'!$C$6:$C$1000,$A17,'Zeiten'!$F$6:$F$1000,"&lt;&gt;Nein"))</f>
      </c>
      <c r="E17" s="12">
        <f>IF($A17="","",C17-D17)</f>
      </c>
      <c r="F17" s="12">
        <f>IF(OR($A17="",N('Stammdaten'!$D$15)=0),"",'Stammdaten'!$D$15)</f>
      </c>
      <c r="G17" s="15">
        <f>IF(F17="","",C17/F17)</f>
      </c>
      <c r="H17" s="16">
        <f>IF(F17="","",F17-C17)</f>
      </c>
      <c r="I17" s="17">
        <f>IF($A17="","",SUMIFS('Zeiten'!$I$6:$I$1000,'Zeiten'!$C$6:$C$1000,$A17))</f>
      </c>
      <c r="J17" s="12">
        <f>IF(AND(ISNUMBER($B$5),$A17&lt;&gt;""),SUMIFS('Zeiten'!$E$6:$E$1000,'Zeiten'!$C$6:$C$1000,$A17,'Zeiten'!$A$6:$A$1000,"&gt;="&amp;$B$5,'Zeiten'!$A$6:$A$1000,"&lt;="&amp;EOMONTH($B$5,0)),"")</f>
      </c>
      <c r="K17" s="17">
        <f>IF(AND(ISNUMBER($B$5),$A17&lt;&gt;""),SUMIFS('Zeiten'!$I$6:$I$1000,'Zeiten'!$C$6:$C$1000,$A17,'Zeiten'!$A$6:$A$1000,"&gt;="&amp;$B$5,'Zeiten'!$A$6:$A$1000,"&lt;="&amp;EOMONTH($B$5,0)),"")</f>
      </c>
    </row>
    <row r="18" ht="18" customHeight="1" spans="1:11" x14ac:dyDescent="0.25">
      <c r="A18" s="11">
        <f>IF('Stammdaten'!$B$16="","",'Stammdaten'!$B$16)</f>
      </c>
      <c r="B18" s="11">
        <f>IF($A18="","",'Stammdaten'!$C$16&amp;"")</f>
      </c>
      <c r="C18" s="12">
        <f>IF($A18="","",SUMIFS('Zeiten'!$E$6:$E$1000,'Zeiten'!$C$6:$C$1000,$A18))</f>
      </c>
      <c r="D18" s="12">
        <f>IF($A18="","",SUMIFS('Zeiten'!$E$6:$E$1000,'Zeiten'!$C$6:$C$1000,$A18,'Zeiten'!$F$6:$F$1000,"&lt;&gt;Nein"))</f>
      </c>
      <c r="E18" s="12">
        <f>IF($A18="","",C18-D18)</f>
      </c>
      <c r="F18" s="12">
        <f>IF(OR($A18="",N('Stammdaten'!$D$16)=0),"",'Stammdaten'!$D$16)</f>
      </c>
      <c r="G18" s="15">
        <f>IF(F18="","",C18/F18)</f>
      </c>
      <c r="H18" s="16">
        <f>IF(F18="","",F18-C18)</f>
      </c>
      <c r="I18" s="17">
        <f>IF($A18="","",SUMIFS('Zeiten'!$I$6:$I$1000,'Zeiten'!$C$6:$C$1000,$A18))</f>
      </c>
      <c r="J18" s="12">
        <f>IF(AND(ISNUMBER($B$5),$A18&lt;&gt;""),SUMIFS('Zeiten'!$E$6:$E$1000,'Zeiten'!$C$6:$C$1000,$A18,'Zeiten'!$A$6:$A$1000,"&gt;="&amp;$B$5,'Zeiten'!$A$6:$A$1000,"&lt;="&amp;EOMONTH($B$5,0)),"")</f>
      </c>
      <c r="K18" s="17">
        <f>IF(AND(ISNUMBER($B$5),$A18&lt;&gt;""),SUMIFS('Zeiten'!$I$6:$I$1000,'Zeiten'!$C$6:$C$1000,$A18,'Zeiten'!$A$6:$A$1000,"&gt;="&amp;$B$5,'Zeiten'!$A$6:$A$1000,"&lt;="&amp;EOMONTH($B$5,0)),"")</f>
      </c>
    </row>
    <row r="19" ht="18" customHeight="1" spans="1:11" x14ac:dyDescent="0.25">
      <c r="A19" s="11">
        <f>IF('Stammdaten'!$B$17="","",'Stammdaten'!$B$17)</f>
      </c>
      <c r="B19" s="11">
        <f>IF($A19="","",'Stammdaten'!$C$17&amp;"")</f>
      </c>
      <c r="C19" s="12">
        <f>IF($A19="","",SUMIFS('Zeiten'!$E$6:$E$1000,'Zeiten'!$C$6:$C$1000,$A19))</f>
      </c>
      <c r="D19" s="12">
        <f>IF($A19="","",SUMIFS('Zeiten'!$E$6:$E$1000,'Zeiten'!$C$6:$C$1000,$A19,'Zeiten'!$F$6:$F$1000,"&lt;&gt;Nein"))</f>
      </c>
      <c r="E19" s="12">
        <f>IF($A19="","",C19-D19)</f>
      </c>
      <c r="F19" s="12">
        <f>IF(OR($A19="",N('Stammdaten'!$D$17)=0),"",'Stammdaten'!$D$17)</f>
      </c>
      <c r="G19" s="15">
        <f>IF(F19="","",C19/F19)</f>
      </c>
      <c r="H19" s="16">
        <f>IF(F19="","",F19-C19)</f>
      </c>
      <c r="I19" s="17">
        <f>IF($A19="","",SUMIFS('Zeiten'!$I$6:$I$1000,'Zeiten'!$C$6:$C$1000,$A19))</f>
      </c>
      <c r="J19" s="12">
        <f>IF(AND(ISNUMBER($B$5),$A19&lt;&gt;""),SUMIFS('Zeiten'!$E$6:$E$1000,'Zeiten'!$C$6:$C$1000,$A19,'Zeiten'!$A$6:$A$1000,"&gt;="&amp;$B$5,'Zeiten'!$A$6:$A$1000,"&lt;="&amp;EOMONTH($B$5,0)),"")</f>
      </c>
      <c r="K19" s="17">
        <f>IF(AND(ISNUMBER($B$5),$A19&lt;&gt;""),SUMIFS('Zeiten'!$I$6:$I$1000,'Zeiten'!$C$6:$C$1000,$A19,'Zeiten'!$A$6:$A$1000,"&gt;="&amp;$B$5,'Zeiten'!$A$6:$A$1000,"&lt;="&amp;EOMONTH($B$5,0)),"")</f>
      </c>
    </row>
    <row r="20" ht="18" customHeight="1" spans="1:11" x14ac:dyDescent="0.25">
      <c r="A20" s="11">
        <f>IF('Stammdaten'!$B$18="","",'Stammdaten'!$B$18)</f>
      </c>
      <c r="B20" s="11">
        <f>IF($A20="","",'Stammdaten'!$C$18&amp;"")</f>
      </c>
      <c r="C20" s="12">
        <f>IF($A20="","",SUMIFS('Zeiten'!$E$6:$E$1000,'Zeiten'!$C$6:$C$1000,$A20))</f>
      </c>
      <c r="D20" s="12">
        <f>IF($A20="","",SUMIFS('Zeiten'!$E$6:$E$1000,'Zeiten'!$C$6:$C$1000,$A20,'Zeiten'!$F$6:$F$1000,"&lt;&gt;Nein"))</f>
      </c>
      <c r="E20" s="12">
        <f>IF($A20="","",C20-D20)</f>
      </c>
      <c r="F20" s="12">
        <f>IF(OR($A20="",N('Stammdaten'!$D$18)=0),"",'Stammdaten'!$D$18)</f>
      </c>
      <c r="G20" s="15">
        <f>IF(F20="","",C20/F20)</f>
      </c>
      <c r="H20" s="16">
        <f>IF(F20="","",F20-C20)</f>
      </c>
      <c r="I20" s="17">
        <f>IF($A20="","",SUMIFS('Zeiten'!$I$6:$I$1000,'Zeiten'!$C$6:$C$1000,$A20))</f>
      </c>
      <c r="J20" s="12">
        <f>IF(AND(ISNUMBER($B$5),$A20&lt;&gt;""),SUMIFS('Zeiten'!$E$6:$E$1000,'Zeiten'!$C$6:$C$1000,$A20,'Zeiten'!$A$6:$A$1000,"&gt;="&amp;$B$5,'Zeiten'!$A$6:$A$1000,"&lt;="&amp;EOMONTH($B$5,0)),"")</f>
      </c>
      <c r="K20" s="17">
        <f>IF(AND(ISNUMBER($B$5),$A20&lt;&gt;""),SUMIFS('Zeiten'!$I$6:$I$1000,'Zeiten'!$C$6:$C$1000,$A20,'Zeiten'!$A$6:$A$1000,"&gt;="&amp;$B$5,'Zeiten'!$A$6:$A$1000,"&lt;="&amp;EOMONTH($B$5,0)),"")</f>
      </c>
    </row>
    <row r="21" ht="18" customHeight="1" spans="1:11" x14ac:dyDescent="0.25">
      <c r="A21" s="11">
        <f>IF('Stammdaten'!$B$19="","",'Stammdaten'!$B$19)</f>
      </c>
      <c r="B21" s="11">
        <f>IF($A21="","",'Stammdaten'!$C$19&amp;"")</f>
      </c>
      <c r="C21" s="12">
        <f>IF($A21="","",SUMIFS('Zeiten'!$E$6:$E$1000,'Zeiten'!$C$6:$C$1000,$A21))</f>
      </c>
      <c r="D21" s="12">
        <f>IF($A21="","",SUMIFS('Zeiten'!$E$6:$E$1000,'Zeiten'!$C$6:$C$1000,$A21,'Zeiten'!$F$6:$F$1000,"&lt;&gt;Nein"))</f>
      </c>
      <c r="E21" s="12">
        <f>IF($A21="","",C21-D21)</f>
      </c>
      <c r="F21" s="12">
        <f>IF(OR($A21="",N('Stammdaten'!$D$19)=0),"",'Stammdaten'!$D$19)</f>
      </c>
      <c r="G21" s="15">
        <f>IF(F21="","",C21/F21)</f>
      </c>
      <c r="H21" s="16">
        <f>IF(F21="","",F21-C21)</f>
      </c>
      <c r="I21" s="17">
        <f>IF($A21="","",SUMIFS('Zeiten'!$I$6:$I$1000,'Zeiten'!$C$6:$C$1000,$A21))</f>
      </c>
      <c r="J21" s="12">
        <f>IF(AND(ISNUMBER($B$5),$A21&lt;&gt;""),SUMIFS('Zeiten'!$E$6:$E$1000,'Zeiten'!$C$6:$C$1000,$A21,'Zeiten'!$A$6:$A$1000,"&gt;="&amp;$B$5,'Zeiten'!$A$6:$A$1000,"&lt;="&amp;EOMONTH($B$5,0)),"")</f>
      </c>
      <c r="K21" s="17">
        <f>IF(AND(ISNUMBER($B$5),$A21&lt;&gt;""),SUMIFS('Zeiten'!$I$6:$I$1000,'Zeiten'!$C$6:$C$1000,$A21,'Zeiten'!$A$6:$A$1000,"&gt;="&amp;$B$5,'Zeiten'!$A$6:$A$1000,"&lt;="&amp;EOMONTH($B$5,0)),"")</f>
      </c>
    </row>
    <row r="22" ht="18" customHeight="1" spans="1:11" x14ac:dyDescent="0.25">
      <c r="A22" s="11">
        <f>IF('Stammdaten'!$B$20="","",'Stammdaten'!$B$20)</f>
      </c>
      <c r="B22" s="11">
        <f>IF($A22="","",'Stammdaten'!$C$20&amp;"")</f>
      </c>
      <c r="C22" s="12">
        <f>IF($A22="","",SUMIFS('Zeiten'!$E$6:$E$1000,'Zeiten'!$C$6:$C$1000,$A22))</f>
      </c>
      <c r="D22" s="12">
        <f>IF($A22="","",SUMIFS('Zeiten'!$E$6:$E$1000,'Zeiten'!$C$6:$C$1000,$A22,'Zeiten'!$F$6:$F$1000,"&lt;&gt;Nein"))</f>
      </c>
      <c r="E22" s="12">
        <f>IF($A22="","",C22-D22)</f>
      </c>
      <c r="F22" s="12">
        <f>IF(OR($A22="",N('Stammdaten'!$D$20)=0),"",'Stammdaten'!$D$20)</f>
      </c>
      <c r="G22" s="15">
        <f>IF(F22="","",C22/F22)</f>
      </c>
      <c r="H22" s="16">
        <f>IF(F22="","",F22-C22)</f>
      </c>
      <c r="I22" s="17">
        <f>IF($A22="","",SUMIFS('Zeiten'!$I$6:$I$1000,'Zeiten'!$C$6:$C$1000,$A22))</f>
      </c>
      <c r="J22" s="12">
        <f>IF(AND(ISNUMBER($B$5),$A22&lt;&gt;""),SUMIFS('Zeiten'!$E$6:$E$1000,'Zeiten'!$C$6:$C$1000,$A22,'Zeiten'!$A$6:$A$1000,"&gt;="&amp;$B$5,'Zeiten'!$A$6:$A$1000,"&lt;="&amp;EOMONTH($B$5,0)),"")</f>
      </c>
      <c r="K22" s="17">
        <f>IF(AND(ISNUMBER($B$5),$A22&lt;&gt;""),SUMIFS('Zeiten'!$I$6:$I$1000,'Zeiten'!$C$6:$C$1000,$A22,'Zeiten'!$A$6:$A$1000,"&gt;="&amp;$B$5,'Zeiten'!$A$6:$A$1000,"&lt;="&amp;EOMONTH($B$5,0)),"")</f>
      </c>
    </row>
    <row r="23" ht="18" customHeight="1" spans="1:11" x14ac:dyDescent="0.25">
      <c r="A23" s="11">
        <f>IF('Stammdaten'!$B$21="","",'Stammdaten'!$B$21)</f>
      </c>
      <c r="B23" s="11">
        <f>IF($A23="","",'Stammdaten'!$C$21&amp;"")</f>
      </c>
      <c r="C23" s="12">
        <f>IF($A23="","",SUMIFS('Zeiten'!$E$6:$E$1000,'Zeiten'!$C$6:$C$1000,$A23))</f>
      </c>
      <c r="D23" s="12">
        <f>IF($A23="","",SUMIFS('Zeiten'!$E$6:$E$1000,'Zeiten'!$C$6:$C$1000,$A23,'Zeiten'!$F$6:$F$1000,"&lt;&gt;Nein"))</f>
      </c>
      <c r="E23" s="12">
        <f>IF($A23="","",C23-D23)</f>
      </c>
      <c r="F23" s="12">
        <f>IF(OR($A23="",N('Stammdaten'!$D$21)=0),"",'Stammdaten'!$D$21)</f>
      </c>
      <c r="G23" s="15">
        <f>IF(F23="","",C23/F23)</f>
      </c>
      <c r="H23" s="16">
        <f>IF(F23="","",F23-C23)</f>
      </c>
      <c r="I23" s="17">
        <f>IF($A23="","",SUMIFS('Zeiten'!$I$6:$I$1000,'Zeiten'!$C$6:$C$1000,$A23))</f>
      </c>
      <c r="J23" s="12">
        <f>IF(AND(ISNUMBER($B$5),$A23&lt;&gt;""),SUMIFS('Zeiten'!$E$6:$E$1000,'Zeiten'!$C$6:$C$1000,$A23,'Zeiten'!$A$6:$A$1000,"&gt;="&amp;$B$5,'Zeiten'!$A$6:$A$1000,"&lt;="&amp;EOMONTH($B$5,0)),"")</f>
      </c>
      <c r="K23" s="17">
        <f>IF(AND(ISNUMBER($B$5),$A23&lt;&gt;""),SUMIFS('Zeiten'!$I$6:$I$1000,'Zeiten'!$C$6:$C$1000,$A23,'Zeiten'!$A$6:$A$1000,"&gt;="&amp;$B$5,'Zeiten'!$A$6:$A$1000,"&lt;="&amp;EOMONTH($B$5,0)),"")</f>
      </c>
    </row>
    <row r="24" ht="18" customHeight="1" spans="1:11" x14ac:dyDescent="0.25">
      <c r="A24" s="11">
        <f>IF('Stammdaten'!$B$22="","",'Stammdaten'!$B$22)</f>
      </c>
      <c r="B24" s="11">
        <f>IF($A24="","",'Stammdaten'!$C$22&amp;"")</f>
      </c>
      <c r="C24" s="12">
        <f>IF($A24="","",SUMIFS('Zeiten'!$E$6:$E$1000,'Zeiten'!$C$6:$C$1000,$A24))</f>
      </c>
      <c r="D24" s="12">
        <f>IF($A24="","",SUMIFS('Zeiten'!$E$6:$E$1000,'Zeiten'!$C$6:$C$1000,$A24,'Zeiten'!$F$6:$F$1000,"&lt;&gt;Nein"))</f>
      </c>
      <c r="E24" s="12">
        <f>IF($A24="","",C24-D24)</f>
      </c>
      <c r="F24" s="12">
        <f>IF(OR($A24="",N('Stammdaten'!$D$22)=0),"",'Stammdaten'!$D$22)</f>
      </c>
      <c r="G24" s="15">
        <f>IF(F24="","",C24/F24)</f>
      </c>
      <c r="H24" s="16">
        <f>IF(F24="","",F24-C24)</f>
      </c>
      <c r="I24" s="17">
        <f>IF($A24="","",SUMIFS('Zeiten'!$I$6:$I$1000,'Zeiten'!$C$6:$C$1000,$A24))</f>
      </c>
      <c r="J24" s="12">
        <f>IF(AND(ISNUMBER($B$5),$A24&lt;&gt;""),SUMIFS('Zeiten'!$E$6:$E$1000,'Zeiten'!$C$6:$C$1000,$A24,'Zeiten'!$A$6:$A$1000,"&gt;="&amp;$B$5,'Zeiten'!$A$6:$A$1000,"&lt;="&amp;EOMONTH($B$5,0)),"")</f>
      </c>
      <c r="K24" s="17">
        <f>IF(AND(ISNUMBER($B$5),$A24&lt;&gt;""),SUMIFS('Zeiten'!$I$6:$I$1000,'Zeiten'!$C$6:$C$1000,$A24,'Zeiten'!$A$6:$A$1000,"&gt;="&amp;$B$5,'Zeiten'!$A$6:$A$1000,"&lt;="&amp;EOMONTH($B$5,0)),"")</f>
      </c>
    </row>
    <row r="25" ht="18" customHeight="1" spans="1:11" x14ac:dyDescent="0.25">
      <c r="A25" s="11">
        <f>IF('Stammdaten'!$B$23="","",'Stammdaten'!$B$23)</f>
      </c>
      <c r="B25" s="11">
        <f>IF($A25="","",'Stammdaten'!$C$23&amp;"")</f>
      </c>
      <c r="C25" s="12">
        <f>IF($A25="","",SUMIFS('Zeiten'!$E$6:$E$1000,'Zeiten'!$C$6:$C$1000,$A25))</f>
      </c>
      <c r="D25" s="12">
        <f>IF($A25="","",SUMIFS('Zeiten'!$E$6:$E$1000,'Zeiten'!$C$6:$C$1000,$A25,'Zeiten'!$F$6:$F$1000,"&lt;&gt;Nein"))</f>
      </c>
      <c r="E25" s="12">
        <f>IF($A25="","",C25-D25)</f>
      </c>
      <c r="F25" s="12">
        <f>IF(OR($A25="",N('Stammdaten'!$D$23)=0),"",'Stammdaten'!$D$23)</f>
      </c>
      <c r="G25" s="15">
        <f>IF(F25="","",C25/F25)</f>
      </c>
      <c r="H25" s="16">
        <f>IF(F25="","",F25-C25)</f>
      </c>
      <c r="I25" s="17">
        <f>IF($A25="","",SUMIFS('Zeiten'!$I$6:$I$1000,'Zeiten'!$C$6:$C$1000,$A25))</f>
      </c>
      <c r="J25" s="12">
        <f>IF(AND(ISNUMBER($B$5),$A25&lt;&gt;""),SUMIFS('Zeiten'!$E$6:$E$1000,'Zeiten'!$C$6:$C$1000,$A25,'Zeiten'!$A$6:$A$1000,"&gt;="&amp;$B$5,'Zeiten'!$A$6:$A$1000,"&lt;="&amp;EOMONTH($B$5,0)),"")</f>
      </c>
      <c r="K25" s="17">
        <f>IF(AND(ISNUMBER($B$5),$A25&lt;&gt;""),SUMIFS('Zeiten'!$I$6:$I$1000,'Zeiten'!$C$6:$C$1000,$A25,'Zeiten'!$A$6:$A$1000,"&gt;="&amp;$B$5,'Zeiten'!$A$6:$A$1000,"&lt;="&amp;EOMONTH($B$5,0)),"")</f>
      </c>
    </row>
    <row r="26" ht="18" customHeight="1" spans="1:11" x14ac:dyDescent="0.25">
      <c r="A26" s="11">
        <f>IF('Stammdaten'!$B$24="","",'Stammdaten'!$B$24)</f>
      </c>
      <c r="B26" s="11">
        <f>IF($A26="","",'Stammdaten'!$C$24&amp;"")</f>
      </c>
      <c r="C26" s="12">
        <f>IF($A26="","",SUMIFS('Zeiten'!$E$6:$E$1000,'Zeiten'!$C$6:$C$1000,$A26))</f>
      </c>
      <c r="D26" s="12">
        <f>IF($A26="","",SUMIFS('Zeiten'!$E$6:$E$1000,'Zeiten'!$C$6:$C$1000,$A26,'Zeiten'!$F$6:$F$1000,"&lt;&gt;Nein"))</f>
      </c>
      <c r="E26" s="12">
        <f>IF($A26="","",C26-D26)</f>
      </c>
      <c r="F26" s="12">
        <f>IF(OR($A26="",N('Stammdaten'!$D$24)=0),"",'Stammdaten'!$D$24)</f>
      </c>
      <c r="G26" s="15">
        <f>IF(F26="","",C26/F26)</f>
      </c>
      <c r="H26" s="16">
        <f>IF(F26="","",F26-C26)</f>
      </c>
      <c r="I26" s="17">
        <f>IF($A26="","",SUMIFS('Zeiten'!$I$6:$I$1000,'Zeiten'!$C$6:$C$1000,$A26))</f>
      </c>
      <c r="J26" s="12">
        <f>IF(AND(ISNUMBER($B$5),$A26&lt;&gt;""),SUMIFS('Zeiten'!$E$6:$E$1000,'Zeiten'!$C$6:$C$1000,$A26,'Zeiten'!$A$6:$A$1000,"&gt;="&amp;$B$5,'Zeiten'!$A$6:$A$1000,"&lt;="&amp;EOMONTH($B$5,0)),"")</f>
      </c>
      <c r="K26" s="17">
        <f>IF(AND(ISNUMBER($B$5),$A26&lt;&gt;""),SUMIFS('Zeiten'!$I$6:$I$1000,'Zeiten'!$C$6:$C$1000,$A26,'Zeiten'!$A$6:$A$1000,"&gt;="&amp;$B$5,'Zeiten'!$A$6:$A$1000,"&lt;="&amp;EOMONTH($B$5,0)),"")</f>
      </c>
    </row>
    <row r="27" ht="18" customHeight="1" spans="1:11" x14ac:dyDescent="0.25">
      <c r="A27" s="11">
        <f>IF('Stammdaten'!$B$25="","",'Stammdaten'!$B$25)</f>
      </c>
      <c r="B27" s="11">
        <f>IF($A27="","",'Stammdaten'!$C$25&amp;"")</f>
      </c>
      <c r="C27" s="12">
        <f>IF($A27="","",SUMIFS('Zeiten'!$E$6:$E$1000,'Zeiten'!$C$6:$C$1000,$A27))</f>
      </c>
      <c r="D27" s="12">
        <f>IF($A27="","",SUMIFS('Zeiten'!$E$6:$E$1000,'Zeiten'!$C$6:$C$1000,$A27,'Zeiten'!$F$6:$F$1000,"&lt;&gt;Nein"))</f>
      </c>
      <c r="E27" s="12">
        <f>IF($A27="","",C27-D27)</f>
      </c>
      <c r="F27" s="12">
        <f>IF(OR($A27="",N('Stammdaten'!$D$25)=0),"",'Stammdaten'!$D$25)</f>
      </c>
      <c r="G27" s="15">
        <f>IF(F27="","",C27/F27)</f>
      </c>
      <c r="H27" s="16">
        <f>IF(F27="","",F27-C27)</f>
      </c>
      <c r="I27" s="17">
        <f>IF($A27="","",SUMIFS('Zeiten'!$I$6:$I$1000,'Zeiten'!$C$6:$C$1000,$A27))</f>
      </c>
      <c r="J27" s="12">
        <f>IF(AND(ISNUMBER($B$5),$A27&lt;&gt;""),SUMIFS('Zeiten'!$E$6:$E$1000,'Zeiten'!$C$6:$C$1000,$A27,'Zeiten'!$A$6:$A$1000,"&gt;="&amp;$B$5,'Zeiten'!$A$6:$A$1000,"&lt;="&amp;EOMONTH($B$5,0)),"")</f>
      </c>
      <c r="K27" s="17">
        <f>IF(AND(ISNUMBER($B$5),$A27&lt;&gt;""),SUMIFS('Zeiten'!$I$6:$I$1000,'Zeiten'!$C$6:$C$1000,$A27,'Zeiten'!$A$6:$A$1000,"&gt;="&amp;$B$5,'Zeiten'!$A$6:$A$1000,"&lt;="&amp;EOMONTH($B$5,0)),"")</f>
      </c>
    </row>
    <row r="28" ht="20" customHeight="1" spans="1:11" x14ac:dyDescent="0.25">
      <c r="A28" s="18" t="s">
        <v>31</v>
      </c>
      <c r="B28" s="18"/>
      <c r="C28" s="19">
        <f>SUM(C8:C27)</f>
      </c>
      <c r="D28" s="19">
        <f>SUM(D8:D27)</f>
      </c>
      <c r="E28" s="19">
        <f>SUM(E8:E27)</f>
      </c>
      <c r="F28" s="19">
        <f>SUM(F8:F27)</f>
      </c>
      <c r="G28" s="18"/>
      <c r="H28" s="18"/>
      <c r="I28" s="20">
        <f>SUM(I8:I27)</f>
      </c>
      <c r="J28" s="19">
        <f>SUM(J8:J27)</f>
      </c>
      <c r="K28" s="20">
        <f>SUM(K8:K27)</f>
      </c>
    </row>
    <row r="29" spans="1:3" x14ac:dyDescent="0.25">
      <c r="A29" s="21" t="s">
        <v>32</v>
      </c>
      <c r="B29" s="21"/>
      <c r="C29" s="12">
        <f>SUM('Zeiten'!$E$6:$E$1000)-C28</f>
      </c>
    </row>
    <row r="31" ht="32" customHeight="1" spans="1:8" x14ac:dyDescent="0.25">
      <c r="A31" s="5" t="s">
        <v>9</v>
      </c>
      <c r="B31" s="5" t="s">
        <v>33</v>
      </c>
      <c r="C31" s="5" t="s">
        <v>23</v>
      </c>
      <c r="D31" s="5" t="s">
        <v>24</v>
      </c>
      <c r="E31" s="5" t="s">
        <v>25</v>
      </c>
      <c r="F31" s="5" t="s">
        <v>28</v>
      </c>
      <c r="G31" s="5" t="s">
        <v>29</v>
      </c>
      <c r="H31" s="5" t="s">
        <v>30</v>
      </c>
    </row>
    <row r="32" ht="18" customHeight="1" spans="1:8" x14ac:dyDescent="0.25">
      <c r="A32" s="11">
        <f>IF('Stammdaten'!$G$6="","",'Stammdaten'!$G$6)</f>
      </c>
      <c r="B32" s="15">
        <f>IF(OR($A32="",N(C32)=0),"",D32/C32)</f>
      </c>
      <c r="C32" s="12">
        <f>IF($A32="","",SUMIFS('Zeiten'!$E$6:$E$1000,'Zeiten'!$B$6:$B$1000,$A32))</f>
      </c>
      <c r="D32" s="12">
        <f>IF($A32="","",SUMIFS('Zeiten'!$E$6:$E$1000,'Zeiten'!$B$6:$B$1000,$A32,'Zeiten'!$F$6:$F$1000,"&lt;&gt;Nein"))</f>
      </c>
      <c r="E32" s="12">
        <f>IF($A32="","",C32-D32)</f>
      </c>
      <c r="F32" s="17">
        <f>IF($A32="","",SUMIFS('Zeiten'!$I$6:$I$1000,'Zeiten'!$B$6:$B$1000,$A32))</f>
      </c>
      <c r="G32" s="12">
        <f>IF(AND(ISNUMBER($B$5),$A32&lt;&gt;""),SUMIFS('Zeiten'!$E$6:$E$1000,'Zeiten'!$B$6:$B$1000,$A32,'Zeiten'!$A$6:$A$1000,"&gt;="&amp;$B$5,'Zeiten'!$A$6:$A$1000,"&lt;="&amp;EOMONTH($B$5,0)),"")</f>
      </c>
      <c r="H32" s="17">
        <f>IF(AND(ISNUMBER($B$5),$A32&lt;&gt;""),SUMIFS('Zeiten'!$I$6:$I$1000,'Zeiten'!$B$6:$B$1000,$A32,'Zeiten'!$A$6:$A$1000,"&gt;="&amp;$B$5,'Zeiten'!$A$6:$A$1000,"&lt;="&amp;EOMONTH($B$5,0)),"")</f>
      </c>
    </row>
    <row r="33" ht="18" customHeight="1" spans="1:8" x14ac:dyDescent="0.25">
      <c r="A33" s="11">
        <f>IF('Stammdaten'!$G$7="","",'Stammdaten'!$G$7)</f>
      </c>
      <c r="B33" s="15">
        <f>IF(OR($A33="",N(C33)=0),"",D33/C33)</f>
      </c>
      <c r="C33" s="12">
        <f>IF($A33="","",SUMIFS('Zeiten'!$E$6:$E$1000,'Zeiten'!$B$6:$B$1000,$A33))</f>
      </c>
      <c r="D33" s="12">
        <f>IF($A33="","",SUMIFS('Zeiten'!$E$6:$E$1000,'Zeiten'!$B$6:$B$1000,$A33,'Zeiten'!$F$6:$F$1000,"&lt;&gt;Nein"))</f>
      </c>
      <c r="E33" s="12">
        <f>IF($A33="","",C33-D33)</f>
      </c>
      <c r="F33" s="17">
        <f>IF($A33="","",SUMIFS('Zeiten'!$I$6:$I$1000,'Zeiten'!$B$6:$B$1000,$A33))</f>
      </c>
      <c r="G33" s="12">
        <f>IF(AND(ISNUMBER($B$5),$A33&lt;&gt;""),SUMIFS('Zeiten'!$E$6:$E$1000,'Zeiten'!$B$6:$B$1000,$A33,'Zeiten'!$A$6:$A$1000,"&gt;="&amp;$B$5,'Zeiten'!$A$6:$A$1000,"&lt;="&amp;EOMONTH($B$5,0)),"")</f>
      </c>
      <c r="H33" s="17">
        <f>IF(AND(ISNUMBER($B$5),$A33&lt;&gt;""),SUMIFS('Zeiten'!$I$6:$I$1000,'Zeiten'!$B$6:$B$1000,$A33,'Zeiten'!$A$6:$A$1000,"&gt;="&amp;$B$5,'Zeiten'!$A$6:$A$1000,"&lt;="&amp;EOMONTH($B$5,0)),"")</f>
      </c>
    </row>
    <row r="34" ht="18" customHeight="1" spans="1:8" x14ac:dyDescent="0.25">
      <c r="A34" s="11">
        <f>IF('Stammdaten'!$G$8="","",'Stammdaten'!$G$8)</f>
      </c>
      <c r="B34" s="15">
        <f>IF(OR($A34="",N(C34)=0),"",D34/C34)</f>
      </c>
      <c r="C34" s="12">
        <f>IF($A34="","",SUMIFS('Zeiten'!$E$6:$E$1000,'Zeiten'!$B$6:$B$1000,$A34))</f>
      </c>
      <c r="D34" s="12">
        <f>IF($A34="","",SUMIFS('Zeiten'!$E$6:$E$1000,'Zeiten'!$B$6:$B$1000,$A34,'Zeiten'!$F$6:$F$1000,"&lt;&gt;Nein"))</f>
      </c>
      <c r="E34" s="12">
        <f>IF($A34="","",C34-D34)</f>
      </c>
      <c r="F34" s="17">
        <f>IF($A34="","",SUMIFS('Zeiten'!$I$6:$I$1000,'Zeiten'!$B$6:$B$1000,$A34))</f>
      </c>
      <c r="G34" s="12">
        <f>IF(AND(ISNUMBER($B$5),$A34&lt;&gt;""),SUMIFS('Zeiten'!$E$6:$E$1000,'Zeiten'!$B$6:$B$1000,$A34,'Zeiten'!$A$6:$A$1000,"&gt;="&amp;$B$5,'Zeiten'!$A$6:$A$1000,"&lt;="&amp;EOMONTH($B$5,0)),"")</f>
      </c>
      <c r="H34" s="17">
        <f>IF(AND(ISNUMBER($B$5),$A34&lt;&gt;""),SUMIFS('Zeiten'!$I$6:$I$1000,'Zeiten'!$B$6:$B$1000,$A34,'Zeiten'!$A$6:$A$1000,"&gt;="&amp;$B$5,'Zeiten'!$A$6:$A$1000,"&lt;="&amp;EOMONTH($B$5,0)),"")</f>
      </c>
    </row>
    <row r="35" ht="18" customHeight="1" spans="1:8" x14ac:dyDescent="0.25">
      <c r="A35" s="11">
        <f>IF('Stammdaten'!$G$9="","",'Stammdaten'!$G$9)</f>
      </c>
      <c r="B35" s="15">
        <f>IF(OR($A35="",N(C35)=0),"",D35/C35)</f>
      </c>
      <c r="C35" s="12">
        <f>IF($A35="","",SUMIFS('Zeiten'!$E$6:$E$1000,'Zeiten'!$B$6:$B$1000,$A35))</f>
      </c>
      <c r="D35" s="12">
        <f>IF($A35="","",SUMIFS('Zeiten'!$E$6:$E$1000,'Zeiten'!$B$6:$B$1000,$A35,'Zeiten'!$F$6:$F$1000,"&lt;&gt;Nein"))</f>
      </c>
      <c r="E35" s="12">
        <f>IF($A35="","",C35-D35)</f>
      </c>
      <c r="F35" s="17">
        <f>IF($A35="","",SUMIFS('Zeiten'!$I$6:$I$1000,'Zeiten'!$B$6:$B$1000,$A35))</f>
      </c>
      <c r="G35" s="12">
        <f>IF(AND(ISNUMBER($B$5),$A35&lt;&gt;""),SUMIFS('Zeiten'!$E$6:$E$1000,'Zeiten'!$B$6:$B$1000,$A35,'Zeiten'!$A$6:$A$1000,"&gt;="&amp;$B$5,'Zeiten'!$A$6:$A$1000,"&lt;="&amp;EOMONTH($B$5,0)),"")</f>
      </c>
      <c r="H35" s="17">
        <f>IF(AND(ISNUMBER($B$5),$A35&lt;&gt;""),SUMIFS('Zeiten'!$I$6:$I$1000,'Zeiten'!$B$6:$B$1000,$A35,'Zeiten'!$A$6:$A$1000,"&gt;="&amp;$B$5,'Zeiten'!$A$6:$A$1000,"&lt;="&amp;EOMONTH($B$5,0)),"")</f>
      </c>
    </row>
    <row r="36" ht="18" customHeight="1" spans="1:8" x14ac:dyDescent="0.25">
      <c r="A36" s="11">
        <f>IF('Stammdaten'!$G$10="","",'Stammdaten'!$G$10)</f>
      </c>
      <c r="B36" s="15">
        <f>IF(OR($A36="",N(C36)=0),"",D36/C36)</f>
      </c>
      <c r="C36" s="12">
        <f>IF($A36="","",SUMIFS('Zeiten'!$E$6:$E$1000,'Zeiten'!$B$6:$B$1000,$A36))</f>
      </c>
      <c r="D36" s="12">
        <f>IF($A36="","",SUMIFS('Zeiten'!$E$6:$E$1000,'Zeiten'!$B$6:$B$1000,$A36,'Zeiten'!$F$6:$F$1000,"&lt;&gt;Nein"))</f>
      </c>
      <c r="E36" s="12">
        <f>IF($A36="","",C36-D36)</f>
      </c>
      <c r="F36" s="17">
        <f>IF($A36="","",SUMIFS('Zeiten'!$I$6:$I$1000,'Zeiten'!$B$6:$B$1000,$A36))</f>
      </c>
      <c r="G36" s="12">
        <f>IF(AND(ISNUMBER($B$5),$A36&lt;&gt;""),SUMIFS('Zeiten'!$E$6:$E$1000,'Zeiten'!$B$6:$B$1000,$A36,'Zeiten'!$A$6:$A$1000,"&gt;="&amp;$B$5,'Zeiten'!$A$6:$A$1000,"&lt;="&amp;EOMONTH($B$5,0)),"")</f>
      </c>
      <c r="H36" s="17">
        <f>IF(AND(ISNUMBER($B$5),$A36&lt;&gt;""),SUMIFS('Zeiten'!$I$6:$I$1000,'Zeiten'!$B$6:$B$1000,$A36,'Zeiten'!$A$6:$A$1000,"&gt;="&amp;$B$5,'Zeiten'!$A$6:$A$1000,"&lt;="&amp;EOMONTH($B$5,0)),"")</f>
      </c>
    </row>
    <row r="37" ht="18" customHeight="1" spans="1:8" x14ac:dyDescent="0.25">
      <c r="A37" s="11">
        <f>IF('Stammdaten'!$G$11="","",'Stammdaten'!$G$11)</f>
      </c>
      <c r="B37" s="15">
        <f>IF(OR($A37="",N(C37)=0),"",D37/C37)</f>
      </c>
      <c r="C37" s="12">
        <f>IF($A37="","",SUMIFS('Zeiten'!$E$6:$E$1000,'Zeiten'!$B$6:$B$1000,$A37))</f>
      </c>
      <c r="D37" s="12">
        <f>IF($A37="","",SUMIFS('Zeiten'!$E$6:$E$1000,'Zeiten'!$B$6:$B$1000,$A37,'Zeiten'!$F$6:$F$1000,"&lt;&gt;Nein"))</f>
      </c>
      <c r="E37" s="12">
        <f>IF($A37="","",C37-D37)</f>
      </c>
      <c r="F37" s="17">
        <f>IF($A37="","",SUMIFS('Zeiten'!$I$6:$I$1000,'Zeiten'!$B$6:$B$1000,$A37))</f>
      </c>
      <c r="G37" s="12">
        <f>IF(AND(ISNUMBER($B$5),$A37&lt;&gt;""),SUMIFS('Zeiten'!$E$6:$E$1000,'Zeiten'!$B$6:$B$1000,$A37,'Zeiten'!$A$6:$A$1000,"&gt;="&amp;$B$5,'Zeiten'!$A$6:$A$1000,"&lt;="&amp;EOMONTH($B$5,0)),"")</f>
      </c>
      <c r="H37" s="17">
        <f>IF(AND(ISNUMBER($B$5),$A37&lt;&gt;""),SUMIFS('Zeiten'!$I$6:$I$1000,'Zeiten'!$B$6:$B$1000,$A37,'Zeiten'!$A$6:$A$1000,"&gt;="&amp;$B$5,'Zeiten'!$A$6:$A$1000,"&lt;="&amp;EOMONTH($B$5,0)),"")</f>
      </c>
    </row>
    <row r="38" ht="18" customHeight="1" spans="1:8" x14ac:dyDescent="0.25">
      <c r="A38" s="11">
        <f>IF('Stammdaten'!$G$12="","",'Stammdaten'!$G$12)</f>
      </c>
      <c r="B38" s="15">
        <f>IF(OR($A38="",N(C38)=0),"",D38/C38)</f>
      </c>
      <c r="C38" s="12">
        <f>IF($A38="","",SUMIFS('Zeiten'!$E$6:$E$1000,'Zeiten'!$B$6:$B$1000,$A38))</f>
      </c>
      <c r="D38" s="12">
        <f>IF($A38="","",SUMIFS('Zeiten'!$E$6:$E$1000,'Zeiten'!$B$6:$B$1000,$A38,'Zeiten'!$F$6:$F$1000,"&lt;&gt;Nein"))</f>
      </c>
      <c r="E38" s="12">
        <f>IF($A38="","",C38-D38)</f>
      </c>
      <c r="F38" s="17">
        <f>IF($A38="","",SUMIFS('Zeiten'!$I$6:$I$1000,'Zeiten'!$B$6:$B$1000,$A38))</f>
      </c>
      <c r="G38" s="12">
        <f>IF(AND(ISNUMBER($B$5),$A38&lt;&gt;""),SUMIFS('Zeiten'!$E$6:$E$1000,'Zeiten'!$B$6:$B$1000,$A38,'Zeiten'!$A$6:$A$1000,"&gt;="&amp;$B$5,'Zeiten'!$A$6:$A$1000,"&lt;="&amp;EOMONTH($B$5,0)),"")</f>
      </c>
      <c r="H38" s="17">
        <f>IF(AND(ISNUMBER($B$5),$A38&lt;&gt;""),SUMIFS('Zeiten'!$I$6:$I$1000,'Zeiten'!$B$6:$B$1000,$A38,'Zeiten'!$A$6:$A$1000,"&gt;="&amp;$B$5,'Zeiten'!$A$6:$A$1000,"&lt;="&amp;EOMONTH($B$5,0)),"")</f>
      </c>
    </row>
    <row r="39" ht="18" customHeight="1" spans="1:8" x14ac:dyDescent="0.25">
      <c r="A39" s="11">
        <f>IF('Stammdaten'!$G$13="","",'Stammdaten'!$G$13)</f>
      </c>
      <c r="B39" s="15">
        <f>IF(OR($A39="",N(C39)=0),"",D39/C39)</f>
      </c>
      <c r="C39" s="12">
        <f>IF($A39="","",SUMIFS('Zeiten'!$E$6:$E$1000,'Zeiten'!$B$6:$B$1000,$A39))</f>
      </c>
      <c r="D39" s="12">
        <f>IF($A39="","",SUMIFS('Zeiten'!$E$6:$E$1000,'Zeiten'!$B$6:$B$1000,$A39,'Zeiten'!$F$6:$F$1000,"&lt;&gt;Nein"))</f>
      </c>
      <c r="E39" s="12">
        <f>IF($A39="","",C39-D39)</f>
      </c>
      <c r="F39" s="17">
        <f>IF($A39="","",SUMIFS('Zeiten'!$I$6:$I$1000,'Zeiten'!$B$6:$B$1000,$A39))</f>
      </c>
      <c r="G39" s="12">
        <f>IF(AND(ISNUMBER($B$5),$A39&lt;&gt;""),SUMIFS('Zeiten'!$E$6:$E$1000,'Zeiten'!$B$6:$B$1000,$A39,'Zeiten'!$A$6:$A$1000,"&gt;="&amp;$B$5,'Zeiten'!$A$6:$A$1000,"&lt;="&amp;EOMONTH($B$5,0)),"")</f>
      </c>
      <c r="H39" s="17">
        <f>IF(AND(ISNUMBER($B$5),$A39&lt;&gt;""),SUMIFS('Zeiten'!$I$6:$I$1000,'Zeiten'!$B$6:$B$1000,$A39,'Zeiten'!$A$6:$A$1000,"&gt;="&amp;$B$5,'Zeiten'!$A$6:$A$1000,"&lt;="&amp;EOMONTH($B$5,0)),"")</f>
      </c>
    </row>
    <row r="40" ht="18" customHeight="1" spans="1:8" x14ac:dyDescent="0.25">
      <c r="A40" s="11">
        <f>IF('Stammdaten'!$G$14="","",'Stammdaten'!$G$14)</f>
      </c>
      <c r="B40" s="15">
        <f>IF(OR($A40="",N(C40)=0),"",D40/C40)</f>
      </c>
      <c r="C40" s="12">
        <f>IF($A40="","",SUMIFS('Zeiten'!$E$6:$E$1000,'Zeiten'!$B$6:$B$1000,$A40))</f>
      </c>
      <c r="D40" s="12">
        <f>IF($A40="","",SUMIFS('Zeiten'!$E$6:$E$1000,'Zeiten'!$B$6:$B$1000,$A40,'Zeiten'!$F$6:$F$1000,"&lt;&gt;Nein"))</f>
      </c>
      <c r="E40" s="12">
        <f>IF($A40="","",C40-D40)</f>
      </c>
      <c r="F40" s="17">
        <f>IF($A40="","",SUMIFS('Zeiten'!$I$6:$I$1000,'Zeiten'!$B$6:$B$1000,$A40))</f>
      </c>
      <c r="G40" s="12">
        <f>IF(AND(ISNUMBER($B$5),$A40&lt;&gt;""),SUMIFS('Zeiten'!$E$6:$E$1000,'Zeiten'!$B$6:$B$1000,$A40,'Zeiten'!$A$6:$A$1000,"&gt;="&amp;$B$5,'Zeiten'!$A$6:$A$1000,"&lt;="&amp;EOMONTH($B$5,0)),"")</f>
      </c>
      <c r="H40" s="17">
        <f>IF(AND(ISNUMBER($B$5),$A40&lt;&gt;""),SUMIFS('Zeiten'!$I$6:$I$1000,'Zeiten'!$B$6:$B$1000,$A40,'Zeiten'!$A$6:$A$1000,"&gt;="&amp;$B$5,'Zeiten'!$A$6:$A$1000,"&lt;="&amp;EOMONTH($B$5,0)),"")</f>
      </c>
    </row>
    <row r="41" ht="18" customHeight="1" spans="1:8" x14ac:dyDescent="0.25">
      <c r="A41" s="11">
        <f>IF('Stammdaten'!$G$15="","",'Stammdaten'!$G$15)</f>
      </c>
      <c r="B41" s="15">
        <f>IF(OR($A41="",N(C41)=0),"",D41/C41)</f>
      </c>
      <c r="C41" s="12">
        <f>IF($A41="","",SUMIFS('Zeiten'!$E$6:$E$1000,'Zeiten'!$B$6:$B$1000,$A41))</f>
      </c>
      <c r="D41" s="12">
        <f>IF($A41="","",SUMIFS('Zeiten'!$E$6:$E$1000,'Zeiten'!$B$6:$B$1000,$A41,'Zeiten'!$F$6:$F$1000,"&lt;&gt;Nein"))</f>
      </c>
      <c r="E41" s="12">
        <f>IF($A41="","",C41-D41)</f>
      </c>
      <c r="F41" s="17">
        <f>IF($A41="","",SUMIFS('Zeiten'!$I$6:$I$1000,'Zeiten'!$B$6:$B$1000,$A41))</f>
      </c>
      <c r="G41" s="12">
        <f>IF(AND(ISNUMBER($B$5),$A41&lt;&gt;""),SUMIFS('Zeiten'!$E$6:$E$1000,'Zeiten'!$B$6:$B$1000,$A41,'Zeiten'!$A$6:$A$1000,"&gt;="&amp;$B$5,'Zeiten'!$A$6:$A$1000,"&lt;="&amp;EOMONTH($B$5,0)),"")</f>
      </c>
      <c r="H41" s="17">
        <f>IF(AND(ISNUMBER($B$5),$A41&lt;&gt;""),SUMIFS('Zeiten'!$I$6:$I$1000,'Zeiten'!$B$6:$B$1000,$A41,'Zeiten'!$A$6:$A$1000,"&gt;="&amp;$B$5,'Zeiten'!$A$6:$A$1000,"&lt;="&amp;EOMONTH($B$5,0)),"")</f>
      </c>
    </row>
    <row r="42" ht="18" customHeight="1" spans="1:8" x14ac:dyDescent="0.25">
      <c r="A42" s="11">
        <f>IF('Stammdaten'!$G$16="","",'Stammdaten'!$G$16)</f>
      </c>
      <c r="B42" s="15">
        <f>IF(OR($A42="",N(C42)=0),"",D42/C42)</f>
      </c>
      <c r="C42" s="12">
        <f>IF($A42="","",SUMIFS('Zeiten'!$E$6:$E$1000,'Zeiten'!$B$6:$B$1000,$A42))</f>
      </c>
      <c r="D42" s="12">
        <f>IF($A42="","",SUMIFS('Zeiten'!$E$6:$E$1000,'Zeiten'!$B$6:$B$1000,$A42,'Zeiten'!$F$6:$F$1000,"&lt;&gt;Nein"))</f>
      </c>
      <c r="E42" s="12">
        <f>IF($A42="","",C42-D42)</f>
      </c>
      <c r="F42" s="17">
        <f>IF($A42="","",SUMIFS('Zeiten'!$I$6:$I$1000,'Zeiten'!$B$6:$B$1000,$A42))</f>
      </c>
      <c r="G42" s="12">
        <f>IF(AND(ISNUMBER($B$5),$A42&lt;&gt;""),SUMIFS('Zeiten'!$E$6:$E$1000,'Zeiten'!$B$6:$B$1000,$A42,'Zeiten'!$A$6:$A$1000,"&gt;="&amp;$B$5,'Zeiten'!$A$6:$A$1000,"&lt;="&amp;EOMONTH($B$5,0)),"")</f>
      </c>
      <c r="H42" s="17">
        <f>IF(AND(ISNUMBER($B$5),$A42&lt;&gt;""),SUMIFS('Zeiten'!$I$6:$I$1000,'Zeiten'!$B$6:$B$1000,$A42,'Zeiten'!$A$6:$A$1000,"&gt;="&amp;$B$5,'Zeiten'!$A$6:$A$1000,"&lt;="&amp;EOMONTH($B$5,0)),"")</f>
      </c>
    </row>
    <row r="43" ht="18" customHeight="1" spans="1:8" x14ac:dyDescent="0.25">
      <c r="A43" s="11">
        <f>IF('Stammdaten'!$G$17="","",'Stammdaten'!$G$17)</f>
      </c>
      <c r="B43" s="15">
        <f>IF(OR($A43="",N(C43)=0),"",D43/C43)</f>
      </c>
      <c r="C43" s="12">
        <f>IF($A43="","",SUMIFS('Zeiten'!$E$6:$E$1000,'Zeiten'!$B$6:$B$1000,$A43))</f>
      </c>
      <c r="D43" s="12">
        <f>IF($A43="","",SUMIFS('Zeiten'!$E$6:$E$1000,'Zeiten'!$B$6:$B$1000,$A43,'Zeiten'!$F$6:$F$1000,"&lt;&gt;Nein"))</f>
      </c>
      <c r="E43" s="12">
        <f>IF($A43="","",C43-D43)</f>
      </c>
      <c r="F43" s="17">
        <f>IF($A43="","",SUMIFS('Zeiten'!$I$6:$I$1000,'Zeiten'!$B$6:$B$1000,$A43))</f>
      </c>
      <c r="G43" s="12">
        <f>IF(AND(ISNUMBER($B$5),$A43&lt;&gt;""),SUMIFS('Zeiten'!$E$6:$E$1000,'Zeiten'!$B$6:$B$1000,$A43,'Zeiten'!$A$6:$A$1000,"&gt;="&amp;$B$5,'Zeiten'!$A$6:$A$1000,"&lt;="&amp;EOMONTH($B$5,0)),"")</f>
      </c>
      <c r="H43" s="17">
        <f>IF(AND(ISNUMBER($B$5),$A43&lt;&gt;""),SUMIFS('Zeiten'!$I$6:$I$1000,'Zeiten'!$B$6:$B$1000,$A43,'Zeiten'!$A$6:$A$1000,"&gt;="&amp;$B$5,'Zeiten'!$A$6:$A$1000,"&lt;="&amp;EOMONTH($B$5,0)),"")</f>
      </c>
    </row>
    <row r="44" ht="18" customHeight="1" spans="1:8" x14ac:dyDescent="0.25">
      <c r="A44" s="11">
        <f>IF('Stammdaten'!$G$18="","",'Stammdaten'!$G$18)</f>
      </c>
      <c r="B44" s="15">
        <f>IF(OR($A44="",N(C44)=0),"",D44/C44)</f>
      </c>
      <c r="C44" s="12">
        <f>IF($A44="","",SUMIFS('Zeiten'!$E$6:$E$1000,'Zeiten'!$B$6:$B$1000,$A44))</f>
      </c>
      <c r="D44" s="12">
        <f>IF($A44="","",SUMIFS('Zeiten'!$E$6:$E$1000,'Zeiten'!$B$6:$B$1000,$A44,'Zeiten'!$F$6:$F$1000,"&lt;&gt;Nein"))</f>
      </c>
      <c r="E44" s="12">
        <f>IF($A44="","",C44-D44)</f>
      </c>
      <c r="F44" s="17">
        <f>IF($A44="","",SUMIFS('Zeiten'!$I$6:$I$1000,'Zeiten'!$B$6:$B$1000,$A44))</f>
      </c>
      <c r="G44" s="12">
        <f>IF(AND(ISNUMBER($B$5),$A44&lt;&gt;""),SUMIFS('Zeiten'!$E$6:$E$1000,'Zeiten'!$B$6:$B$1000,$A44,'Zeiten'!$A$6:$A$1000,"&gt;="&amp;$B$5,'Zeiten'!$A$6:$A$1000,"&lt;="&amp;EOMONTH($B$5,0)),"")</f>
      </c>
      <c r="H44" s="17">
        <f>IF(AND(ISNUMBER($B$5),$A44&lt;&gt;""),SUMIFS('Zeiten'!$I$6:$I$1000,'Zeiten'!$B$6:$B$1000,$A44,'Zeiten'!$A$6:$A$1000,"&gt;="&amp;$B$5,'Zeiten'!$A$6:$A$1000,"&lt;="&amp;EOMONTH($B$5,0)),"")</f>
      </c>
    </row>
    <row r="45" ht="18" customHeight="1" spans="1:8" x14ac:dyDescent="0.25">
      <c r="A45" s="11">
        <f>IF('Stammdaten'!$G$19="","",'Stammdaten'!$G$19)</f>
      </c>
      <c r="B45" s="15">
        <f>IF(OR($A45="",N(C45)=0),"",D45/C45)</f>
      </c>
      <c r="C45" s="12">
        <f>IF($A45="","",SUMIFS('Zeiten'!$E$6:$E$1000,'Zeiten'!$B$6:$B$1000,$A45))</f>
      </c>
      <c r="D45" s="12">
        <f>IF($A45="","",SUMIFS('Zeiten'!$E$6:$E$1000,'Zeiten'!$B$6:$B$1000,$A45,'Zeiten'!$F$6:$F$1000,"&lt;&gt;Nein"))</f>
      </c>
      <c r="E45" s="12">
        <f>IF($A45="","",C45-D45)</f>
      </c>
      <c r="F45" s="17">
        <f>IF($A45="","",SUMIFS('Zeiten'!$I$6:$I$1000,'Zeiten'!$B$6:$B$1000,$A45))</f>
      </c>
      <c r="G45" s="12">
        <f>IF(AND(ISNUMBER($B$5),$A45&lt;&gt;""),SUMIFS('Zeiten'!$E$6:$E$1000,'Zeiten'!$B$6:$B$1000,$A45,'Zeiten'!$A$6:$A$1000,"&gt;="&amp;$B$5,'Zeiten'!$A$6:$A$1000,"&lt;="&amp;EOMONTH($B$5,0)),"")</f>
      </c>
      <c r="H45" s="17">
        <f>IF(AND(ISNUMBER($B$5),$A45&lt;&gt;""),SUMIFS('Zeiten'!$I$6:$I$1000,'Zeiten'!$B$6:$B$1000,$A45,'Zeiten'!$A$6:$A$1000,"&gt;="&amp;$B$5,'Zeiten'!$A$6:$A$1000,"&lt;="&amp;EOMONTH($B$5,0)),"")</f>
      </c>
    </row>
    <row r="46" ht="18" customHeight="1" spans="1:8" x14ac:dyDescent="0.25">
      <c r="A46" s="11">
        <f>IF('Stammdaten'!$G$20="","",'Stammdaten'!$G$20)</f>
      </c>
      <c r="B46" s="15">
        <f>IF(OR($A46="",N(C46)=0),"",D46/C46)</f>
      </c>
      <c r="C46" s="12">
        <f>IF($A46="","",SUMIFS('Zeiten'!$E$6:$E$1000,'Zeiten'!$B$6:$B$1000,$A46))</f>
      </c>
      <c r="D46" s="12">
        <f>IF($A46="","",SUMIFS('Zeiten'!$E$6:$E$1000,'Zeiten'!$B$6:$B$1000,$A46,'Zeiten'!$F$6:$F$1000,"&lt;&gt;Nein"))</f>
      </c>
      <c r="E46" s="12">
        <f>IF($A46="","",C46-D46)</f>
      </c>
      <c r="F46" s="17">
        <f>IF($A46="","",SUMIFS('Zeiten'!$I$6:$I$1000,'Zeiten'!$B$6:$B$1000,$A46))</f>
      </c>
      <c r="G46" s="12">
        <f>IF(AND(ISNUMBER($B$5),$A46&lt;&gt;""),SUMIFS('Zeiten'!$E$6:$E$1000,'Zeiten'!$B$6:$B$1000,$A46,'Zeiten'!$A$6:$A$1000,"&gt;="&amp;$B$5,'Zeiten'!$A$6:$A$1000,"&lt;="&amp;EOMONTH($B$5,0)),"")</f>
      </c>
      <c r="H46" s="17">
        <f>IF(AND(ISNUMBER($B$5),$A46&lt;&gt;""),SUMIFS('Zeiten'!$I$6:$I$1000,'Zeiten'!$B$6:$B$1000,$A46,'Zeiten'!$A$6:$A$1000,"&gt;="&amp;$B$5,'Zeiten'!$A$6:$A$1000,"&lt;="&amp;EOMONTH($B$5,0)),"")</f>
      </c>
    </row>
    <row r="47" ht="20" customHeight="1" spans="1:8" x14ac:dyDescent="0.25">
      <c r="A47" s="18" t="s">
        <v>31</v>
      </c>
      <c r="B47" s="22">
        <f>IF(N(C47)=0,"",D47/C47)</f>
      </c>
      <c r="C47" s="19">
        <f>SUM(C32:C46)</f>
      </c>
      <c r="D47" s="19">
        <f>SUM(D32:D46)</f>
      </c>
      <c r="E47" s="19">
        <f>SUM(E32:E46)</f>
      </c>
      <c r="F47" s="20">
        <f>SUM(F32:F46)</f>
      </c>
      <c r="G47" s="19">
        <f>SUM(G32:G46)</f>
      </c>
      <c r="H47" s="20">
        <f>SUM(H32:H46)</f>
      </c>
    </row>
    <row r="49" spans="1:1" x14ac:dyDescent="0.25">
      <c r="A49" s="23" t="s">
        <v>34</v>
      </c>
    </row>
  </sheetData>
  <mergeCells count="5">
    <mergeCell ref="A1:K1"/>
    <mergeCell ref="A2:K2"/>
    <mergeCell ref="A3:B3"/>
    <mergeCell ref="C3:D3"/>
    <mergeCell ref="A29:B29"/>
  </mergeCells>
  <conditionalFormatting sqref="G8:G27">
    <cfRule type="expression" dxfId="2" priority="1">
      <formula>AND(ISNUMBER(G8),G8&gt;=1)</formula>
    </cfRule>
    <cfRule type="expression" dxfId="3" priority="2">
      <formula>AND(ISNUMBER(G8),G8&gt;=0.8)</formula>
    </cfRule>
  </conditionalFormatting>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rowBreaks count="1" manualBreakCount="1">
    <brk id="29" max="16838"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G28"/>
  <sheetViews>
    <sheetView workbookViewId="0" showGridLines="0">
      <pane ySplit="5" topLeftCell="A6" activePane="bottomLeft" state="frozen"/>
      <selection pane="bottomLeft"/>
    </sheetView>
  </sheetViews>
  <sheetFormatPr defaultRowHeight="18" outlineLevelRow="0" outlineLevelCol="0" x14ac:dyDescent="55" customHeight="1"/>
  <cols>
    <col min="2" max="2" width="32" customWidth="1"/>
    <col min="3" max="3" width="24" customWidth="1"/>
    <col min="4" max="4" width="12" customWidth="1"/>
    <col min="5" max="5" width="13" customWidth="1"/>
    <col min="6" max="6" width="3" customWidth="1"/>
    <col min="7" max="7" width="24" customWidth="1"/>
  </cols>
  <sheetData>
    <row r="1" ht="30" customHeight="1" spans="1:7" x14ac:dyDescent="0.25">
      <c r="A1" s="1" t="s">
        <v>35</v>
      </c>
      <c r="B1" s="1"/>
      <c r="C1" s="1"/>
      <c r="D1" s="1"/>
      <c r="E1" s="1"/>
      <c r="F1" s="1"/>
      <c r="G1" s="1"/>
    </row>
    <row r="2" ht="30" customHeight="1" spans="1:7" x14ac:dyDescent="0.25">
      <c r="A2" s="2" t="s">
        <v>1</v>
      </c>
      <c r="B2" s="2"/>
      <c r="C2" s="2"/>
      <c r="D2" s="2"/>
      <c r="E2" s="2"/>
      <c r="F2" s="2"/>
      <c r="G2" s="2"/>
    </row>
    <row r="3" ht="16" customHeight="1" spans="1:4" x14ac:dyDescent="0.25">
      <c r="A3" s="3" t="s">
        <v>2</v>
      </c>
      <c r="B3" s="3"/>
      <c r="C3" s="4" t="s">
        <v>3</v>
      </c>
      <c r="D3" s="4"/>
    </row>
    <row r="5" ht="30" customHeight="1" spans="1:7" x14ac:dyDescent="0.25">
      <c r="A5" s="5" t="s">
        <v>4</v>
      </c>
      <c r="B5" s="5" t="s">
        <v>5</v>
      </c>
      <c r="C5" s="5" t="s">
        <v>6</v>
      </c>
      <c r="D5" s="5" t="s">
        <v>7</v>
      </c>
      <c r="E5" s="5" t="s">
        <v>8</v>
      </c>
      <c r="G5" s="5" t="s">
        <v>9</v>
      </c>
    </row>
    <row r="6" ht="18" customHeight="1" spans="1:7" x14ac:dyDescent="0.25">
      <c r="A6" s="6" t="s">
        <v>36</v>
      </c>
      <c r="B6" s="6" t="s">
        <v>37</v>
      </c>
      <c r="C6" s="6" t="s">
        <v>38</v>
      </c>
      <c r="D6" s="7">
        <v>60</v>
      </c>
      <c r="E6" s="7">
        <v>145</v>
      </c>
      <c r="G6" s="6" t="s">
        <v>39</v>
      </c>
    </row>
    <row r="7" ht="18" customHeight="1" spans="1:7" x14ac:dyDescent="0.25">
      <c r="A7" s="6" t="s">
        <v>40</v>
      </c>
      <c r="B7" s="6" t="s">
        <v>41</v>
      </c>
      <c r="C7" s="6" t="s">
        <v>38</v>
      </c>
      <c r="D7" s="7">
        <v>40</v>
      </c>
      <c r="E7" s="7">
        <v>125</v>
      </c>
      <c r="G7" s="6" t="s">
        <v>42</v>
      </c>
    </row>
    <row r="8" ht="18" customHeight="1" spans="1:7" x14ac:dyDescent="0.25">
      <c r="A8" s="6" t="s">
        <v>43</v>
      </c>
      <c r="B8" s="6" t="s">
        <v>44</v>
      </c>
      <c r="C8" s="6" t="s">
        <v>45</v>
      </c>
      <c r="D8" s="7">
        <v>80</v>
      </c>
      <c r="E8" s="7">
        <v>145</v>
      </c>
      <c r="G8" s="6" t="s">
        <v>46</v>
      </c>
    </row>
    <row r="9" ht="18" customHeight="1" spans="1:7" x14ac:dyDescent="0.25">
      <c r="A9" s="6" t="s">
        <v>47</v>
      </c>
      <c r="B9" s="6" t="s">
        <v>48</v>
      </c>
      <c r="C9" s="6" t="s">
        <v>49</v>
      </c>
      <c r="D9" s="7">
        <v>44</v>
      </c>
      <c r="E9" s="7">
        <v>135</v>
      </c>
      <c r="G9" s="6"/>
    </row>
    <row r="10" ht="18" customHeight="1" spans="1:7" x14ac:dyDescent="0.25">
      <c r="A10" s="6" t="s">
        <v>50</v>
      </c>
      <c r="B10" s="6" t="s">
        <v>51</v>
      </c>
      <c r="C10" s="6" t="s">
        <v>52</v>
      </c>
      <c r="D10" s="7"/>
      <c r="E10" s="7">
        <v>0</v>
      </c>
      <c r="G10" s="6"/>
    </row>
    <row r="11" ht="18" customHeight="1" spans="1:7" x14ac:dyDescent="0.25">
      <c r="A11" s="6"/>
      <c r="B11" s="6"/>
      <c r="C11" s="6"/>
      <c r="D11" s="7"/>
      <c r="E11" s="7"/>
      <c r="G11" s="6"/>
    </row>
    <row r="12" ht="18" customHeight="1" spans="1:7" x14ac:dyDescent="0.25">
      <c r="A12" s="6"/>
      <c r="B12" s="6"/>
      <c r="C12" s="6"/>
      <c r="D12" s="7"/>
      <c r="E12" s="7"/>
      <c r="G12" s="6"/>
    </row>
    <row r="13" ht="18" customHeight="1" spans="1:7" x14ac:dyDescent="0.25">
      <c r="A13" s="6"/>
      <c r="B13" s="6"/>
      <c r="C13" s="6"/>
      <c r="D13" s="7"/>
      <c r="E13" s="7"/>
      <c r="G13" s="6"/>
    </row>
    <row r="14" ht="18" customHeight="1" spans="1:7" x14ac:dyDescent="0.25">
      <c r="A14" s="6"/>
      <c r="B14" s="6"/>
      <c r="C14" s="6"/>
      <c r="D14" s="7"/>
      <c r="E14" s="7"/>
      <c r="G14" s="6"/>
    </row>
    <row r="15" ht="18" customHeight="1" spans="1:7" x14ac:dyDescent="0.25">
      <c r="A15" s="6"/>
      <c r="B15" s="6"/>
      <c r="C15" s="6"/>
      <c r="D15" s="7"/>
      <c r="E15" s="7"/>
      <c r="G15" s="6"/>
    </row>
    <row r="16" ht="18" customHeight="1" spans="1:7" x14ac:dyDescent="0.25">
      <c r="A16" s="6"/>
      <c r="B16" s="6"/>
      <c r="C16" s="6"/>
      <c r="D16" s="7"/>
      <c r="E16" s="7"/>
      <c r="G16" s="6"/>
    </row>
    <row r="17" ht="18" customHeight="1" spans="1:7" x14ac:dyDescent="0.25">
      <c r="A17" s="6"/>
      <c r="B17" s="6"/>
      <c r="C17" s="6"/>
      <c r="D17" s="7"/>
      <c r="E17" s="7"/>
      <c r="G17" s="6"/>
    </row>
    <row r="18" ht="18" customHeight="1" spans="1:7" x14ac:dyDescent="0.25">
      <c r="A18" s="6"/>
      <c r="B18" s="6"/>
      <c r="C18" s="6"/>
      <c r="D18" s="7"/>
      <c r="E18" s="7"/>
      <c r="G18" s="6"/>
    </row>
    <row r="19" ht="18" customHeight="1" spans="1:7" x14ac:dyDescent="0.25">
      <c r="A19" s="6"/>
      <c r="B19" s="6"/>
      <c r="C19" s="6"/>
      <c r="D19" s="7"/>
      <c r="E19" s="7"/>
      <c r="G19" s="6"/>
    </row>
    <row r="20" ht="18" customHeight="1" spans="1:7" x14ac:dyDescent="0.25">
      <c r="A20" s="6"/>
      <c r="B20" s="6"/>
      <c r="C20" s="6"/>
      <c r="D20" s="7"/>
      <c r="E20" s="7"/>
      <c r="G20" s="6"/>
    </row>
    <row r="21" ht="18" customHeight="1" spans="1:5" x14ac:dyDescent="0.25">
      <c r="A21" s="6"/>
      <c r="B21" s="6"/>
      <c r="C21" s="6"/>
      <c r="D21" s="7"/>
      <c r="E21" s="7"/>
    </row>
    <row r="22" ht="18" customHeight="1" spans="1:5" x14ac:dyDescent="0.25">
      <c r="A22" s="6"/>
      <c r="B22" s="6"/>
      <c r="C22" s="6"/>
      <c r="D22" s="7"/>
      <c r="E22" s="7"/>
    </row>
    <row r="23" ht="18" customHeight="1" spans="1:5" x14ac:dyDescent="0.25">
      <c r="A23" s="6"/>
      <c r="B23" s="6"/>
      <c r="C23" s="6"/>
      <c r="D23" s="7"/>
      <c r="E23" s="7"/>
    </row>
    <row r="24" ht="18" customHeight="1" spans="1:5" x14ac:dyDescent="0.25">
      <c r="A24" s="6"/>
      <c r="B24" s="6"/>
      <c r="C24" s="6"/>
      <c r="D24" s="7"/>
      <c r="E24" s="7"/>
    </row>
    <row r="25" ht="18" customHeight="1" spans="1:5" x14ac:dyDescent="0.25">
      <c r="A25" s="6"/>
      <c r="B25" s="6"/>
      <c r="C25" s="6"/>
      <c r="D25" s="7"/>
      <c r="E25" s="7"/>
    </row>
    <row r="27" spans="1:7" x14ac:dyDescent="0.25">
      <c r="A27" s="8" t="s">
        <v>10</v>
      </c>
      <c r="B27" s="8"/>
      <c r="C27" s="8"/>
      <c r="D27" s="8"/>
      <c r="E27" s="8"/>
      <c r="F27" s="8"/>
      <c r="G27" s="8"/>
    </row>
    <row r="28" spans="1:7" x14ac:dyDescent="0.25">
      <c r="A28" s="8"/>
      <c r="B28" s="8"/>
      <c r="C28" s="8"/>
      <c r="D28" s="8"/>
      <c r="E28" s="8"/>
      <c r="F28" s="8"/>
      <c r="G28" s="8"/>
    </row>
  </sheetData>
  <mergeCells count="5">
    <mergeCell ref="A1:G1"/>
    <mergeCell ref="A2:G2"/>
    <mergeCell ref="A3:B3"/>
    <mergeCell ref="C3:D3"/>
    <mergeCell ref="A27:G28"/>
  </mergeCell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I37"/>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11" customWidth="1"/>
    <col min="2" max="2" width="18" customWidth="1"/>
    <col min="3" max="3" width="30" customWidth="1"/>
    <col min="4" max="4" width="36" customWidth="1"/>
    <col min="6" max="6" width="12" customWidth="1"/>
    <col min="7" max="7" width="22" customWidth="1"/>
    <col min="8" max="8" width="10" customWidth="1"/>
    <col min="9" max="9" width="12" customWidth="1"/>
  </cols>
  <sheetData>
    <row r="1" ht="30" customHeight="1" spans="1:9" x14ac:dyDescent="0.25">
      <c r="A1" s="1" t="s">
        <v>53</v>
      </c>
      <c r="B1" s="1"/>
      <c r="C1" s="1"/>
      <c r="D1" s="1"/>
      <c r="E1" s="1"/>
      <c r="F1" s="1"/>
      <c r="G1" s="1"/>
      <c r="H1" s="1"/>
      <c r="I1" s="1"/>
    </row>
    <row r="2" ht="30" customHeight="1" spans="1:9" x14ac:dyDescent="0.25">
      <c r="A2" s="2" t="s">
        <v>12</v>
      </c>
      <c r="B2" s="2"/>
      <c r="C2" s="2"/>
      <c r="D2" s="2"/>
      <c r="E2" s="2"/>
      <c r="F2" s="2"/>
      <c r="G2" s="2"/>
      <c r="H2" s="2"/>
      <c r="I2" s="2"/>
    </row>
    <row r="3" ht="16" customHeight="1" spans="1:4" x14ac:dyDescent="0.25">
      <c r="A3" s="3" t="s">
        <v>2</v>
      </c>
      <c r="B3" s="3"/>
      <c r="C3" s="4" t="s">
        <v>3</v>
      </c>
      <c r="D3" s="4"/>
    </row>
    <row r="5" ht="30" customHeight="1" spans="1:9" x14ac:dyDescent="0.25">
      <c r="A5" s="5" t="s">
        <v>13</v>
      </c>
      <c r="B5" s="5" t="s">
        <v>9</v>
      </c>
      <c r="C5" s="5" t="s">
        <v>14</v>
      </c>
      <c r="D5" s="5" t="s">
        <v>15</v>
      </c>
      <c r="E5" s="5" t="s">
        <v>16</v>
      </c>
      <c r="F5" s="5" t="s">
        <v>17</v>
      </c>
      <c r="G5" s="5" t="s">
        <v>6</v>
      </c>
      <c r="H5" s="5" t="s">
        <v>18</v>
      </c>
      <c r="I5" s="5" t="s">
        <v>19</v>
      </c>
    </row>
    <row r="6" ht="17" customHeight="1" spans="1:9" x14ac:dyDescent="0.25">
      <c r="A6" s="9">
        <v>46296</v>
      </c>
      <c r="B6" s="6" t="s">
        <v>39</v>
      </c>
      <c r="C6" s="6" t="s">
        <v>48</v>
      </c>
      <c r="D6" s="6" t="s">
        <v>54</v>
      </c>
      <c r="E6" s="7">
        <v>8</v>
      </c>
      <c r="F6" s="10" t="s">
        <v>55</v>
      </c>
      <c r="G6" s="11">
        <f>IF(C6="","",IFERROR(INDEX('Beispiel Stammdaten'!$C$6:$C$25,MATCH(C6,'Beispiel Stammdaten'!$B$6:$B$25,0))&amp;"","Projekt fehlt in Stammdaten"))</f>
      </c>
      <c r="H6" s="12">
        <f>IF(C6="","",IFERROR(INDEX('Beispiel Stammdaten'!$E$6:$E$25,MATCH(C6,'Beispiel Stammdaten'!$B$6:$B$25,0)),""))</f>
      </c>
      <c r="I6" s="12">
        <f>IF(N(E6)=0,"",IF(F6="Nein",0,ROUND(E6*N(H6),2)))</f>
      </c>
    </row>
    <row r="7" ht="17" customHeight="1" spans="1:9" x14ac:dyDescent="0.25">
      <c r="A7" s="9">
        <v>46297</v>
      </c>
      <c r="B7" s="6" t="s">
        <v>39</v>
      </c>
      <c r="C7" s="6" t="s">
        <v>48</v>
      </c>
      <c r="D7" s="6" t="s">
        <v>56</v>
      </c>
      <c r="E7" s="7">
        <v>8</v>
      </c>
      <c r="F7" s="10" t="s">
        <v>55</v>
      </c>
      <c r="G7" s="11">
        <f>IF(C7="","",IFERROR(INDEX('Beispiel Stammdaten'!$C$6:$C$25,MATCH(C7,'Beispiel Stammdaten'!$B$6:$B$25,0))&amp;"","Projekt fehlt in Stammdaten"))</f>
      </c>
      <c r="H7" s="12">
        <f>IF(C7="","",IFERROR(INDEX('Beispiel Stammdaten'!$E$6:$E$25,MATCH(C7,'Beispiel Stammdaten'!$B$6:$B$25,0)),""))</f>
      </c>
      <c r="I7" s="12">
        <f>IF(N(E7)=0,"",IF(F7="Nein",0,ROUND(E7*N(H7),2)))</f>
      </c>
    </row>
    <row r="8" ht="17" customHeight="1" spans="1:9" x14ac:dyDescent="0.25">
      <c r="A8" s="9">
        <v>46300</v>
      </c>
      <c r="B8" s="6" t="s">
        <v>39</v>
      </c>
      <c r="C8" s="6" t="s">
        <v>37</v>
      </c>
      <c r="D8" s="6" t="s">
        <v>57</v>
      </c>
      <c r="E8" s="7">
        <v>8</v>
      </c>
      <c r="F8" s="10" t="s">
        <v>55</v>
      </c>
      <c r="G8" s="11">
        <f>IF(C8="","",IFERROR(INDEX('Beispiel Stammdaten'!$C$6:$C$25,MATCH(C8,'Beispiel Stammdaten'!$B$6:$B$25,0))&amp;"","Projekt fehlt in Stammdaten"))</f>
      </c>
      <c r="H8" s="12">
        <f>IF(C8="","",IFERROR(INDEX('Beispiel Stammdaten'!$E$6:$E$25,MATCH(C8,'Beispiel Stammdaten'!$B$6:$B$25,0)),""))</f>
      </c>
      <c r="I8" s="12">
        <f>IF(N(E8)=0,"",IF(F8="Nein",0,ROUND(E8*N(H8),2)))</f>
      </c>
    </row>
    <row r="9" ht="17" customHeight="1" spans="1:9" x14ac:dyDescent="0.25">
      <c r="A9" s="9">
        <v>46301</v>
      </c>
      <c r="B9" s="6" t="s">
        <v>39</v>
      </c>
      <c r="C9" s="6" t="s">
        <v>37</v>
      </c>
      <c r="D9" s="6" t="s">
        <v>57</v>
      </c>
      <c r="E9" s="7">
        <v>8</v>
      </c>
      <c r="F9" s="10" t="s">
        <v>55</v>
      </c>
      <c r="G9" s="11">
        <f>IF(C9="","",IFERROR(INDEX('Beispiel Stammdaten'!$C$6:$C$25,MATCH(C9,'Beispiel Stammdaten'!$B$6:$B$25,0))&amp;"","Projekt fehlt in Stammdaten"))</f>
      </c>
      <c r="H9" s="12">
        <f>IF(C9="","",IFERROR(INDEX('Beispiel Stammdaten'!$E$6:$E$25,MATCH(C9,'Beispiel Stammdaten'!$B$6:$B$25,0)),""))</f>
      </c>
      <c r="I9" s="12">
        <f>IF(N(E9)=0,"",IF(F9="Nein",0,ROUND(E9*N(H9),2)))</f>
      </c>
    </row>
    <row r="10" ht="17" customHeight="1" spans="1:9" x14ac:dyDescent="0.25">
      <c r="A10" s="9">
        <v>46302</v>
      </c>
      <c r="B10" s="6" t="s">
        <v>39</v>
      </c>
      <c r="C10" s="6" t="s">
        <v>37</v>
      </c>
      <c r="D10" s="6" t="s">
        <v>58</v>
      </c>
      <c r="E10" s="7">
        <v>8.75</v>
      </c>
      <c r="F10" s="10" t="s">
        <v>55</v>
      </c>
      <c r="G10" s="11">
        <f>IF(C10="","",IFERROR(INDEX('Beispiel Stammdaten'!$C$6:$C$25,MATCH(C10,'Beispiel Stammdaten'!$B$6:$B$25,0))&amp;"","Projekt fehlt in Stammdaten"))</f>
      </c>
      <c r="H10" s="12">
        <f>IF(C10="","",IFERROR(INDEX('Beispiel Stammdaten'!$E$6:$E$25,MATCH(C10,'Beispiel Stammdaten'!$B$6:$B$25,0)),""))</f>
      </c>
      <c r="I10" s="12">
        <f>IF(N(E10)=0,"",IF(F10="Nein",0,ROUND(E10*N(H10),2)))</f>
      </c>
    </row>
    <row r="11" ht="17" customHeight="1" spans="1:9" x14ac:dyDescent="0.25">
      <c r="A11" s="9">
        <v>46303</v>
      </c>
      <c r="B11" s="6" t="s">
        <v>39</v>
      </c>
      <c r="C11" s="6" t="s">
        <v>51</v>
      </c>
      <c r="D11" s="6" t="s">
        <v>59</v>
      </c>
      <c r="E11" s="7">
        <v>8</v>
      </c>
      <c r="F11" s="10" t="s">
        <v>60</v>
      </c>
      <c r="G11" s="11">
        <f>IF(C11="","",IFERROR(INDEX('Beispiel Stammdaten'!$C$6:$C$25,MATCH(C11,'Beispiel Stammdaten'!$B$6:$B$25,0))&amp;"","Projekt fehlt in Stammdaten"))</f>
      </c>
      <c r="H11" s="12">
        <f>IF(C11="","",IFERROR(INDEX('Beispiel Stammdaten'!$E$6:$E$25,MATCH(C11,'Beispiel Stammdaten'!$B$6:$B$25,0)),""))</f>
      </c>
      <c r="I11" s="12">
        <f>IF(N(E11)=0,"",IF(F11="Nein",0,ROUND(E11*N(H11),2)))</f>
      </c>
    </row>
    <row r="12" ht="17" customHeight="1" spans="1:9" x14ac:dyDescent="0.25">
      <c r="A12" s="9">
        <v>46303</v>
      </c>
      <c r="B12" s="6" t="s">
        <v>42</v>
      </c>
      <c r="C12" s="6" t="s">
        <v>41</v>
      </c>
      <c r="D12" s="6" t="s">
        <v>61</v>
      </c>
      <c r="E12" s="7">
        <v>3.5</v>
      </c>
      <c r="F12" s="10" t="s">
        <v>55</v>
      </c>
      <c r="G12" s="11">
        <f>IF(C12="","",IFERROR(INDEX('Beispiel Stammdaten'!$C$6:$C$25,MATCH(C12,'Beispiel Stammdaten'!$B$6:$B$25,0))&amp;"","Projekt fehlt in Stammdaten"))</f>
      </c>
      <c r="H12" s="12">
        <f>IF(C12="","",IFERROR(INDEX('Beispiel Stammdaten'!$E$6:$E$25,MATCH(C12,'Beispiel Stammdaten'!$B$6:$B$25,0)),""))</f>
      </c>
      <c r="I12" s="12">
        <f>IF(N(E12)=0,"",IF(F12="Nein",0,ROUND(E12*N(H12),2)))</f>
      </c>
    </row>
    <row r="13" ht="17" customHeight="1" spans="1:9" x14ac:dyDescent="0.25">
      <c r="A13" s="9">
        <v>46307</v>
      </c>
      <c r="B13" s="6" t="s">
        <v>39</v>
      </c>
      <c r="C13" s="6" t="s">
        <v>48</v>
      </c>
      <c r="D13" s="6" t="s">
        <v>62</v>
      </c>
      <c r="E13" s="7">
        <v>8</v>
      </c>
      <c r="F13" s="10" t="s">
        <v>55</v>
      </c>
      <c r="G13" s="11">
        <f>IF(C13="","",IFERROR(INDEX('Beispiel Stammdaten'!$C$6:$C$25,MATCH(C13,'Beispiel Stammdaten'!$B$6:$B$25,0))&amp;"","Projekt fehlt in Stammdaten"))</f>
      </c>
      <c r="H13" s="12">
        <f>IF(C13="","",IFERROR(INDEX('Beispiel Stammdaten'!$E$6:$E$25,MATCH(C13,'Beispiel Stammdaten'!$B$6:$B$25,0)),""))</f>
      </c>
      <c r="I13" s="12">
        <f>IF(N(E13)=0,"",IF(F13="Nein",0,ROUND(E13*N(H13),2)))</f>
      </c>
    </row>
    <row r="14" ht="17" customHeight="1" spans="1:9" x14ac:dyDescent="0.25">
      <c r="A14" s="9">
        <v>46307</v>
      </c>
      <c r="B14" s="6" t="s">
        <v>42</v>
      </c>
      <c r="C14" s="6" t="s">
        <v>41</v>
      </c>
      <c r="D14" s="6" t="s">
        <v>63</v>
      </c>
      <c r="E14" s="7">
        <v>6.5</v>
      </c>
      <c r="F14" s="10" t="s">
        <v>55</v>
      </c>
      <c r="G14" s="11">
        <f>IF(C14="","",IFERROR(INDEX('Beispiel Stammdaten'!$C$6:$C$25,MATCH(C14,'Beispiel Stammdaten'!$B$6:$B$25,0))&amp;"","Projekt fehlt in Stammdaten"))</f>
      </c>
      <c r="H14" s="12">
        <f>IF(C14="","",IFERROR(INDEX('Beispiel Stammdaten'!$E$6:$E$25,MATCH(C14,'Beispiel Stammdaten'!$B$6:$B$25,0)),""))</f>
      </c>
      <c r="I14" s="12">
        <f>IF(N(E14)=0,"",IF(F14="Nein",0,ROUND(E14*N(H14),2)))</f>
      </c>
    </row>
    <row r="15" ht="17" customHeight="1" spans="1:9" x14ac:dyDescent="0.25">
      <c r="A15" s="9">
        <v>46308</v>
      </c>
      <c r="B15" s="6" t="s">
        <v>39</v>
      </c>
      <c r="C15" s="6" t="s">
        <v>48</v>
      </c>
      <c r="D15" s="6" t="s">
        <v>62</v>
      </c>
      <c r="E15" s="7">
        <v>8</v>
      </c>
      <c r="F15" s="10" t="s">
        <v>55</v>
      </c>
      <c r="G15" s="11">
        <f>IF(C15="","",IFERROR(INDEX('Beispiel Stammdaten'!$C$6:$C$25,MATCH(C15,'Beispiel Stammdaten'!$B$6:$B$25,0))&amp;"","Projekt fehlt in Stammdaten"))</f>
      </c>
      <c r="H15" s="12">
        <f>IF(C15="","",IFERROR(INDEX('Beispiel Stammdaten'!$E$6:$E$25,MATCH(C15,'Beispiel Stammdaten'!$B$6:$B$25,0)),""))</f>
      </c>
      <c r="I15" s="12">
        <f>IF(N(E15)=0,"",IF(F15="Nein",0,ROUND(E15*N(H15),2)))</f>
      </c>
    </row>
    <row r="16" ht="17" customHeight="1" spans="1:9" x14ac:dyDescent="0.25">
      <c r="A16" s="9">
        <v>46308</v>
      </c>
      <c r="B16" s="6" t="s">
        <v>42</v>
      </c>
      <c r="C16" s="6" t="s">
        <v>41</v>
      </c>
      <c r="D16" s="6" t="s">
        <v>64</v>
      </c>
      <c r="E16" s="7">
        <v>1.5</v>
      </c>
      <c r="F16" s="10" t="s">
        <v>60</v>
      </c>
      <c r="G16" s="11">
        <f>IF(C16="","",IFERROR(INDEX('Beispiel Stammdaten'!$C$6:$C$25,MATCH(C16,'Beispiel Stammdaten'!$B$6:$B$25,0))&amp;"","Projekt fehlt in Stammdaten"))</f>
      </c>
      <c r="H16" s="12">
        <f>IF(C16="","",IFERROR(INDEX('Beispiel Stammdaten'!$E$6:$E$25,MATCH(C16,'Beispiel Stammdaten'!$B$6:$B$25,0)),""))</f>
      </c>
      <c r="I16" s="12">
        <f>IF(N(E16)=0,"",IF(F16="Nein",0,ROUND(E16*N(H16),2)))</f>
      </c>
    </row>
    <row r="17" ht="17" customHeight="1" spans="1:9" x14ac:dyDescent="0.25">
      <c r="A17" s="9">
        <v>46309</v>
      </c>
      <c r="B17" s="6" t="s">
        <v>39</v>
      </c>
      <c r="C17" s="6" t="s">
        <v>51</v>
      </c>
      <c r="D17" s="6" t="s">
        <v>65</v>
      </c>
      <c r="E17" s="7">
        <v>8.25</v>
      </c>
      <c r="F17" s="10" t="s">
        <v>60</v>
      </c>
      <c r="G17" s="11">
        <f>IF(C17="","",IFERROR(INDEX('Beispiel Stammdaten'!$C$6:$C$25,MATCH(C17,'Beispiel Stammdaten'!$B$6:$B$25,0))&amp;"","Projekt fehlt in Stammdaten"))</f>
      </c>
      <c r="H17" s="12">
        <f>IF(C17="","",IFERROR(INDEX('Beispiel Stammdaten'!$E$6:$E$25,MATCH(C17,'Beispiel Stammdaten'!$B$6:$B$25,0)),""))</f>
      </c>
      <c r="I17" s="12">
        <f>IF(N(E17)=0,"",IF(F17="Nein",0,ROUND(E17*N(H17),2)))</f>
      </c>
    </row>
    <row r="18" ht="17" customHeight="1" spans="1:9" x14ac:dyDescent="0.25">
      <c r="A18" s="9">
        <v>46310</v>
      </c>
      <c r="B18" s="6" t="s">
        <v>39</v>
      </c>
      <c r="C18" s="6" t="s">
        <v>41</v>
      </c>
      <c r="D18" s="6" t="s">
        <v>66</v>
      </c>
      <c r="E18" s="7">
        <v>8</v>
      </c>
      <c r="F18" s="10" t="s">
        <v>55</v>
      </c>
      <c r="G18" s="11">
        <f>IF(C18="","",IFERROR(INDEX('Beispiel Stammdaten'!$C$6:$C$25,MATCH(C18,'Beispiel Stammdaten'!$B$6:$B$25,0))&amp;"","Projekt fehlt in Stammdaten"))</f>
      </c>
      <c r="H18" s="12">
        <f>IF(C18="","",IFERROR(INDEX('Beispiel Stammdaten'!$E$6:$E$25,MATCH(C18,'Beispiel Stammdaten'!$B$6:$B$25,0)),""))</f>
      </c>
      <c r="I18" s="12">
        <f>IF(N(E18)=0,"",IF(F18="Nein",0,ROUND(E18*N(H18),2)))</f>
      </c>
    </row>
    <row r="19" ht="17" customHeight="1" spans="1:9" x14ac:dyDescent="0.25">
      <c r="A19" s="9">
        <v>46311</v>
      </c>
      <c r="B19" s="6" t="s">
        <v>39</v>
      </c>
      <c r="C19" s="6" t="s">
        <v>51</v>
      </c>
      <c r="D19" s="6" t="s">
        <v>67</v>
      </c>
      <c r="E19" s="7">
        <v>7.5</v>
      </c>
      <c r="F19" s="10" t="s">
        <v>60</v>
      </c>
      <c r="G19" s="11">
        <f>IF(C19="","",IFERROR(INDEX('Beispiel Stammdaten'!$C$6:$C$25,MATCH(C19,'Beispiel Stammdaten'!$B$6:$B$25,0))&amp;"","Projekt fehlt in Stammdaten"))</f>
      </c>
      <c r="H19" s="12">
        <f>IF(C19="","",IFERROR(INDEX('Beispiel Stammdaten'!$E$6:$E$25,MATCH(C19,'Beispiel Stammdaten'!$B$6:$B$25,0)),""))</f>
      </c>
      <c r="I19" s="12">
        <f>IF(N(E19)=0,"",IF(F19="Nein",0,ROUND(E19*N(H19),2)))</f>
      </c>
    </row>
    <row r="20" ht="17" customHeight="1" spans="1:9" x14ac:dyDescent="0.25">
      <c r="A20" s="9">
        <v>46314</v>
      </c>
      <c r="B20" s="6" t="s">
        <v>39</v>
      </c>
      <c r="C20" s="6" t="s">
        <v>44</v>
      </c>
      <c r="D20" s="6" t="s">
        <v>68</v>
      </c>
      <c r="E20" s="7">
        <v>8.25</v>
      </c>
      <c r="F20" s="10" t="s">
        <v>55</v>
      </c>
      <c r="G20" s="11">
        <f>IF(C20="","",IFERROR(INDEX('Beispiel Stammdaten'!$C$6:$C$25,MATCH(C20,'Beispiel Stammdaten'!$B$6:$B$25,0))&amp;"","Projekt fehlt in Stammdaten"))</f>
      </c>
      <c r="H20" s="12">
        <f>IF(C20="","",IFERROR(INDEX('Beispiel Stammdaten'!$E$6:$E$25,MATCH(C20,'Beispiel Stammdaten'!$B$6:$B$25,0)),""))</f>
      </c>
      <c r="I20" s="12">
        <f>IF(N(E20)=0,"",IF(F20="Nein",0,ROUND(E20*N(H20),2)))</f>
      </c>
    </row>
    <row r="21" ht="17" customHeight="1" spans="1:9" x14ac:dyDescent="0.25">
      <c r="A21" s="9">
        <v>46314</v>
      </c>
      <c r="B21" s="6" t="s">
        <v>42</v>
      </c>
      <c r="C21" s="6" t="s">
        <v>41</v>
      </c>
      <c r="D21" s="6" t="s">
        <v>69</v>
      </c>
      <c r="E21" s="7">
        <v>4</v>
      </c>
      <c r="F21" s="10" t="s">
        <v>55</v>
      </c>
      <c r="G21" s="11">
        <f>IF(C21="","",IFERROR(INDEX('Beispiel Stammdaten'!$C$6:$C$25,MATCH(C21,'Beispiel Stammdaten'!$B$6:$B$25,0))&amp;"","Projekt fehlt in Stammdaten"))</f>
      </c>
      <c r="H21" s="12">
        <f>IF(C21="","",IFERROR(INDEX('Beispiel Stammdaten'!$E$6:$E$25,MATCH(C21,'Beispiel Stammdaten'!$B$6:$B$25,0)),""))</f>
      </c>
      <c r="I21" s="12">
        <f>IF(N(E21)=0,"",IF(F21="Nein",0,ROUND(E21*N(H21),2)))</f>
      </c>
    </row>
    <row r="22" ht="17" customHeight="1" spans="1:9" x14ac:dyDescent="0.25">
      <c r="A22" s="9">
        <v>46315</v>
      </c>
      <c r="B22" s="6" t="s">
        <v>39</v>
      </c>
      <c r="C22" s="6" t="s">
        <v>44</v>
      </c>
      <c r="D22" s="6" t="s">
        <v>70</v>
      </c>
      <c r="E22" s="7">
        <v>8</v>
      </c>
      <c r="F22" s="10" t="s">
        <v>55</v>
      </c>
      <c r="G22" s="11">
        <f>IF(C22="","",IFERROR(INDEX('Beispiel Stammdaten'!$C$6:$C$25,MATCH(C22,'Beispiel Stammdaten'!$B$6:$B$25,0))&amp;"","Projekt fehlt in Stammdaten"))</f>
      </c>
      <c r="H22" s="12">
        <f>IF(C22="","",IFERROR(INDEX('Beispiel Stammdaten'!$E$6:$E$25,MATCH(C22,'Beispiel Stammdaten'!$B$6:$B$25,0)),""))</f>
      </c>
      <c r="I22" s="12">
        <f>IF(N(E22)=0,"",IF(F22="Nein",0,ROUND(E22*N(H22),2)))</f>
      </c>
    </row>
    <row r="23" ht="17" customHeight="1" spans="1:9" x14ac:dyDescent="0.25">
      <c r="A23" s="9">
        <v>46315</v>
      </c>
      <c r="B23" s="6" t="s">
        <v>46</v>
      </c>
      <c r="C23" s="6" t="s">
        <v>44</v>
      </c>
      <c r="D23" s="6" t="s">
        <v>71</v>
      </c>
      <c r="E23" s="7">
        <v>6</v>
      </c>
      <c r="F23" s="10" t="s">
        <v>55</v>
      </c>
      <c r="G23" s="11">
        <f>IF(C23="","",IFERROR(INDEX('Beispiel Stammdaten'!$C$6:$C$25,MATCH(C23,'Beispiel Stammdaten'!$B$6:$B$25,0))&amp;"","Projekt fehlt in Stammdaten"))</f>
      </c>
      <c r="H23" s="12">
        <f>IF(C23="","",IFERROR(INDEX('Beispiel Stammdaten'!$E$6:$E$25,MATCH(C23,'Beispiel Stammdaten'!$B$6:$B$25,0)),""))</f>
      </c>
      <c r="I23" s="12">
        <f>IF(N(E23)=0,"",IF(F23="Nein",0,ROUND(E23*N(H23),2)))</f>
      </c>
    </row>
    <row r="24" ht="17" customHeight="1" spans="1:9" x14ac:dyDescent="0.25">
      <c r="A24" s="9">
        <v>46316</v>
      </c>
      <c r="B24" s="6" t="s">
        <v>39</v>
      </c>
      <c r="C24" s="6" t="s">
        <v>44</v>
      </c>
      <c r="D24" s="6" t="s">
        <v>70</v>
      </c>
      <c r="E24" s="7">
        <v>8.5</v>
      </c>
      <c r="F24" s="10" t="s">
        <v>55</v>
      </c>
      <c r="G24" s="11">
        <f>IF(C24="","",IFERROR(INDEX('Beispiel Stammdaten'!$C$6:$C$25,MATCH(C24,'Beispiel Stammdaten'!$B$6:$B$25,0))&amp;"","Projekt fehlt in Stammdaten"))</f>
      </c>
      <c r="H24" s="12">
        <f>IF(C24="","",IFERROR(INDEX('Beispiel Stammdaten'!$E$6:$E$25,MATCH(C24,'Beispiel Stammdaten'!$B$6:$B$25,0)),""))</f>
      </c>
      <c r="I24" s="12">
        <f>IF(N(E24)=0,"",IF(F24="Nein",0,ROUND(E24*N(H24),2)))</f>
      </c>
    </row>
    <row r="25" ht="17" customHeight="1" spans="1:9" x14ac:dyDescent="0.25">
      <c r="A25" s="9">
        <v>46316</v>
      </c>
      <c r="B25" s="6" t="s">
        <v>46</v>
      </c>
      <c r="C25" s="6" t="s">
        <v>44</v>
      </c>
      <c r="D25" s="6" t="s">
        <v>71</v>
      </c>
      <c r="E25" s="7">
        <v>6.5</v>
      </c>
      <c r="F25" s="10" t="s">
        <v>55</v>
      </c>
      <c r="G25" s="11">
        <f>IF(C25="","",IFERROR(INDEX('Beispiel Stammdaten'!$C$6:$C$25,MATCH(C25,'Beispiel Stammdaten'!$B$6:$B$25,0))&amp;"","Projekt fehlt in Stammdaten"))</f>
      </c>
      <c r="H25" s="12">
        <f>IF(C25="","",IFERROR(INDEX('Beispiel Stammdaten'!$E$6:$E$25,MATCH(C25,'Beispiel Stammdaten'!$B$6:$B$25,0)),""))</f>
      </c>
      <c r="I25" s="12">
        <f>IF(N(E25)=0,"",IF(F25="Nein",0,ROUND(E25*N(H25),2)))</f>
      </c>
    </row>
    <row r="26" ht="17" customHeight="1" spans="1:9" x14ac:dyDescent="0.25">
      <c r="A26" s="9">
        <v>46317</v>
      </c>
      <c r="B26" s="6" t="s">
        <v>39</v>
      </c>
      <c r="C26" s="6" t="s">
        <v>41</v>
      </c>
      <c r="D26" s="6" t="s">
        <v>72</v>
      </c>
      <c r="E26" s="7">
        <v>8</v>
      </c>
      <c r="F26" s="10" t="s">
        <v>55</v>
      </c>
      <c r="G26" s="11">
        <f>IF(C26="","",IFERROR(INDEX('Beispiel Stammdaten'!$C$6:$C$25,MATCH(C26,'Beispiel Stammdaten'!$B$6:$B$25,0))&amp;"","Projekt fehlt in Stammdaten"))</f>
      </c>
      <c r="H26" s="12">
        <f>IF(C26="","",IFERROR(INDEX('Beispiel Stammdaten'!$E$6:$E$25,MATCH(C26,'Beispiel Stammdaten'!$B$6:$B$25,0)),""))</f>
      </c>
      <c r="I26" s="12">
        <f>IF(N(E26)=0,"",IF(F26="Nein",0,ROUND(E26*N(H26),2)))</f>
      </c>
    </row>
    <row r="27" ht="17" customHeight="1" spans="1:9" x14ac:dyDescent="0.25">
      <c r="A27" s="9">
        <v>46318</v>
      </c>
      <c r="B27" s="6" t="s">
        <v>39</v>
      </c>
      <c r="C27" s="6" t="s">
        <v>51</v>
      </c>
      <c r="D27" s="6" t="s">
        <v>73</v>
      </c>
      <c r="E27" s="7">
        <v>7.5</v>
      </c>
      <c r="F27" s="10" t="s">
        <v>60</v>
      </c>
      <c r="G27" s="11">
        <f>IF(C27="","",IFERROR(INDEX('Beispiel Stammdaten'!$C$6:$C$25,MATCH(C27,'Beispiel Stammdaten'!$B$6:$B$25,0))&amp;"","Projekt fehlt in Stammdaten"))</f>
      </c>
      <c r="H27" s="12">
        <f>IF(C27="","",IFERROR(INDEX('Beispiel Stammdaten'!$E$6:$E$25,MATCH(C27,'Beispiel Stammdaten'!$B$6:$B$25,0)),""))</f>
      </c>
      <c r="I27" s="12">
        <f>IF(N(E27)=0,"",IF(F27="Nein",0,ROUND(E27*N(H27),2)))</f>
      </c>
    </row>
    <row r="28" ht="17" customHeight="1" spans="1:9" x14ac:dyDescent="0.25">
      <c r="A28" s="9">
        <v>46321</v>
      </c>
      <c r="B28" s="6" t="s">
        <v>39</v>
      </c>
      <c r="C28" s="6" t="s">
        <v>44</v>
      </c>
      <c r="D28" s="6" t="s">
        <v>74</v>
      </c>
      <c r="E28" s="7">
        <v>8.75</v>
      </c>
      <c r="F28" s="10" t="s">
        <v>55</v>
      </c>
      <c r="G28" s="11">
        <f>IF(C28="","",IFERROR(INDEX('Beispiel Stammdaten'!$C$6:$C$25,MATCH(C28,'Beispiel Stammdaten'!$B$6:$B$25,0))&amp;"","Projekt fehlt in Stammdaten"))</f>
      </c>
      <c r="H28" s="12">
        <f>IF(C28="","",IFERROR(INDEX('Beispiel Stammdaten'!$E$6:$E$25,MATCH(C28,'Beispiel Stammdaten'!$B$6:$B$25,0)),""))</f>
      </c>
      <c r="I28" s="12">
        <f>IF(N(E28)=0,"",IF(F28="Nein",0,ROUND(E28*N(H28),2)))</f>
      </c>
    </row>
    <row r="29" ht="17" customHeight="1" spans="1:9" x14ac:dyDescent="0.25">
      <c r="A29" s="9">
        <v>46321</v>
      </c>
      <c r="B29" s="6" t="s">
        <v>42</v>
      </c>
      <c r="C29" s="6" t="s">
        <v>41</v>
      </c>
      <c r="D29" s="6" t="s">
        <v>75</v>
      </c>
      <c r="E29" s="7">
        <v>3</v>
      </c>
      <c r="F29" s="10" t="s">
        <v>55</v>
      </c>
      <c r="G29" s="11">
        <f>IF(C29="","",IFERROR(INDEX('Beispiel Stammdaten'!$C$6:$C$25,MATCH(C29,'Beispiel Stammdaten'!$B$6:$B$25,0))&amp;"","Projekt fehlt in Stammdaten"))</f>
      </c>
      <c r="H29" s="12">
        <f>IF(C29="","",IFERROR(INDEX('Beispiel Stammdaten'!$E$6:$E$25,MATCH(C29,'Beispiel Stammdaten'!$B$6:$B$25,0)),""))</f>
      </c>
      <c r="I29" s="12">
        <f>IF(N(E29)=0,"",IF(F29="Nein",0,ROUND(E29*N(H29),2)))</f>
      </c>
    </row>
    <row r="30" ht="17" customHeight="1" spans="1:9" x14ac:dyDescent="0.25">
      <c r="A30" s="9">
        <v>46322</v>
      </c>
      <c r="B30" s="6" t="s">
        <v>46</v>
      </c>
      <c r="C30" s="6" t="s">
        <v>44</v>
      </c>
      <c r="D30" s="6" t="s">
        <v>76</v>
      </c>
      <c r="E30" s="7">
        <v>7</v>
      </c>
      <c r="F30" s="10" t="s">
        <v>55</v>
      </c>
      <c r="G30" s="11">
        <f>IF(C30="","",IFERROR(INDEX('Beispiel Stammdaten'!$C$6:$C$25,MATCH(C30,'Beispiel Stammdaten'!$B$6:$B$25,0))&amp;"","Projekt fehlt in Stammdaten"))</f>
      </c>
      <c r="H30" s="12">
        <f>IF(C30="","",IFERROR(INDEX('Beispiel Stammdaten'!$E$6:$E$25,MATCH(C30,'Beispiel Stammdaten'!$B$6:$B$25,0)),""))</f>
      </c>
      <c r="I30" s="12">
        <f>IF(N(E30)=0,"",IF(F30="Nein",0,ROUND(E30*N(H30),2)))</f>
      </c>
    </row>
    <row r="31" ht="17" customHeight="1" spans="1:9" x14ac:dyDescent="0.25">
      <c r="A31" s="9">
        <v>46323</v>
      </c>
      <c r="B31" s="6" t="s">
        <v>39</v>
      </c>
      <c r="C31" s="6" t="s">
        <v>48</v>
      </c>
      <c r="D31" s="6" t="s">
        <v>77</v>
      </c>
      <c r="E31" s="7">
        <v>8</v>
      </c>
      <c r="F31" s="10" t="s">
        <v>55</v>
      </c>
      <c r="G31" s="11">
        <f>IF(C31="","",IFERROR(INDEX('Beispiel Stammdaten'!$C$6:$C$25,MATCH(C31,'Beispiel Stammdaten'!$B$6:$B$25,0))&amp;"","Projekt fehlt in Stammdaten"))</f>
      </c>
      <c r="H31" s="12">
        <f>IF(C31="","",IFERROR(INDEX('Beispiel Stammdaten'!$E$6:$E$25,MATCH(C31,'Beispiel Stammdaten'!$B$6:$B$25,0)),""))</f>
      </c>
      <c r="I31" s="12">
        <f>IF(N(E31)=0,"",IF(F31="Nein",0,ROUND(E31*N(H31),2)))</f>
      </c>
    </row>
    <row r="32" ht="17" customHeight="1" spans="1:9" x14ac:dyDescent="0.25">
      <c r="A32" s="9">
        <v>46323</v>
      </c>
      <c r="B32" s="6" t="s">
        <v>42</v>
      </c>
      <c r="C32" s="6" t="s">
        <v>41</v>
      </c>
      <c r="D32" s="6" t="s">
        <v>78</v>
      </c>
      <c r="E32" s="7">
        <v>0.5</v>
      </c>
      <c r="F32" s="10" t="s">
        <v>55</v>
      </c>
      <c r="G32" s="11">
        <f>IF(C32="","",IFERROR(INDEX('Beispiel Stammdaten'!$C$6:$C$25,MATCH(C32,'Beispiel Stammdaten'!$B$6:$B$25,0))&amp;"","Projekt fehlt in Stammdaten"))</f>
      </c>
      <c r="H32" s="12">
        <f>IF(C32="","",IFERROR(INDEX('Beispiel Stammdaten'!$E$6:$E$25,MATCH(C32,'Beispiel Stammdaten'!$B$6:$B$25,0)),""))</f>
      </c>
      <c r="I32" s="12">
        <f>IF(N(E32)=0,"",IF(F32="Nein",0,ROUND(E32*N(H32),2)))</f>
      </c>
    </row>
    <row r="33" ht="17" customHeight="1" spans="1:9" x14ac:dyDescent="0.25">
      <c r="A33" s="9">
        <v>46324</v>
      </c>
      <c r="B33" s="6" t="s">
        <v>39</v>
      </c>
      <c r="C33" s="6" t="s">
        <v>44</v>
      </c>
      <c r="D33" s="6" t="s">
        <v>79</v>
      </c>
      <c r="E33" s="7">
        <v>8.5</v>
      </c>
      <c r="F33" s="10" t="s">
        <v>55</v>
      </c>
      <c r="G33" s="11">
        <f>IF(C33="","",IFERROR(INDEX('Beispiel Stammdaten'!$C$6:$C$25,MATCH(C33,'Beispiel Stammdaten'!$B$6:$B$25,0))&amp;"","Projekt fehlt in Stammdaten"))</f>
      </c>
      <c r="H33" s="12">
        <f>IF(C33="","",IFERROR(INDEX('Beispiel Stammdaten'!$E$6:$E$25,MATCH(C33,'Beispiel Stammdaten'!$B$6:$B$25,0)),""))</f>
      </c>
      <c r="I33" s="12">
        <f>IF(N(E33)=0,"",IF(F33="Nein",0,ROUND(E33*N(H33),2)))</f>
      </c>
    </row>
    <row r="34" ht="17" customHeight="1" spans="1:9" x14ac:dyDescent="0.25">
      <c r="A34" s="9">
        <v>46324</v>
      </c>
      <c r="B34" s="6" t="s">
        <v>46</v>
      </c>
      <c r="C34" s="6" t="s">
        <v>44</v>
      </c>
      <c r="D34" s="6" t="s">
        <v>80</v>
      </c>
      <c r="E34" s="7">
        <v>8</v>
      </c>
      <c r="F34" s="10" t="s">
        <v>55</v>
      </c>
      <c r="G34" s="11">
        <f>IF(C34="","",IFERROR(INDEX('Beispiel Stammdaten'!$C$6:$C$25,MATCH(C34,'Beispiel Stammdaten'!$B$6:$B$25,0))&amp;"","Projekt fehlt in Stammdaten"))</f>
      </c>
      <c r="H34" s="12">
        <f>IF(C34="","",IFERROR(INDEX('Beispiel Stammdaten'!$E$6:$E$25,MATCH(C34,'Beispiel Stammdaten'!$B$6:$B$25,0)),""))</f>
      </c>
      <c r="I34" s="12">
        <f>IF(N(E34)=0,"",IF(F34="Nein",0,ROUND(E34*N(H34),2)))</f>
      </c>
    </row>
    <row r="35" ht="17" customHeight="1" spans="1:9" x14ac:dyDescent="0.25">
      <c r="A35" s="9">
        <v>46325</v>
      </c>
      <c r="B35" s="6" t="s">
        <v>39</v>
      </c>
      <c r="C35" s="6" t="s">
        <v>48</v>
      </c>
      <c r="D35" s="6" t="s">
        <v>81</v>
      </c>
      <c r="E35" s="7">
        <v>7.5</v>
      </c>
      <c r="F35" s="10" t="s">
        <v>55</v>
      </c>
      <c r="G35" s="11">
        <f>IF(C35="","",IFERROR(INDEX('Beispiel Stammdaten'!$C$6:$C$25,MATCH(C35,'Beispiel Stammdaten'!$B$6:$B$25,0))&amp;"","Projekt fehlt in Stammdaten"))</f>
      </c>
      <c r="H35" s="12">
        <f>IF(C35="","",IFERROR(INDEX('Beispiel Stammdaten'!$E$6:$E$25,MATCH(C35,'Beispiel Stammdaten'!$B$6:$B$25,0)),""))</f>
      </c>
      <c r="I35" s="12">
        <f>IF(N(E35)=0,"",IF(F35="Nein",0,ROUND(E35*N(H35),2)))</f>
      </c>
    </row>
    <row r="36" ht="17" customHeight="1" spans="1:9" x14ac:dyDescent="0.25">
      <c r="A36" s="9"/>
      <c r="B36" s="6"/>
      <c r="C36" s="6"/>
      <c r="D36" s="6"/>
      <c r="E36" s="7"/>
      <c r="F36" s="10"/>
      <c r="G36" s="11">
        <f>IF(C36="","",IFERROR(INDEX('Beispiel Stammdaten'!$C$6:$C$25,MATCH(C36,'Beispiel Stammdaten'!$B$6:$B$25,0))&amp;"","Projekt fehlt in Stammdaten"))</f>
      </c>
      <c r="H36" s="12">
        <f>IF(C36="","",IFERROR(INDEX('Beispiel Stammdaten'!$E$6:$E$25,MATCH(C36,'Beispiel Stammdaten'!$B$6:$B$25,0)),""))</f>
      </c>
      <c r="I36" s="12">
        <f>IF(N(E36)=0,"",IF(F36="Nein",0,ROUND(E36*N(H36),2)))</f>
      </c>
    </row>
    <row r="37" ht="17" customHeight="1" spans="1:9" x14ac:dyDescent="0.25">
      <c r="A37" s="9"/>
      <c r="B37" s="6"/>
      <c r="C37" s="6"/>
      <c r="D37" s="6"/>
      <c r="E37" s="7"/>
      <c r="F37" s="10"/>
      <c r="G37" s="11">
        <f>IF(C37="","",IFERROR(INDEX('Beispiel Stammdaten'!$C$6:$C$25,MATCH(C37,'Beispiel Stammdaten'!$B$6:$B$25,0))&amp;"","Projekt fehlt in Stammdaten"))</f>
      </c>
      <c r="H37" s="12">
        <f>IF(C37="","",IFERROR(INDEX('Beispiel Stammdaten'!$E$6:$E$25,MATCH(C37,'Beispiel Stammdaten'!$B$6:$B$25,0)),""))</f>
      </c>
      <c r="I37" s="12">
        <f>IF(N(E37)=0,"",IF(F37="Nein",0,ROUND(E37*N(H37),2)))</f>
      </c>
    </row>
  </sheetData>
  <autoFilter ref="A5:I37"/>
  <mergeCells count="4">
    <mergeCell ref="A1:I1"/>
    <mergeCell ref="A2:I2"/>
    <mergeCell ref="A3:B3"/>
    <mergeCell ref="C3:D3"/>
  </mergeCells>
  <conditionalFormatting sqref="A6:I37">
    <cfRule type="expression" dxfId="4" priority="2">
      <formula>$F6="Nein"</formula>
    </cfRule>
  </conditionalFormatting>
  <conditionalFormatting sqref="G6:G37">
    <cfRule type="expression" dxfId="5" priority="1">
      <formula>G6="Projekt fehlt in Stammdaten"</formula>
    </cfRule>
  </conditionalFormatting>
  <dataValidations count="6">
    <dataValidation type="list" allowBlank="1" sqref="B10:B37">
      <formula1>'Beispiel Stammdaten'!$G$6:$G$20</formula1>
    </dataValidation>
    <dataValidation type="list" allowBlank="1" sqref="B6:B37">
      <formula1>'Beispiel Stammdaten'!$G$6:$G$20</formula1>
    </dataValidation>
    <dataValidation type="list" allowBlank="1" sqref="C10:C37">
      <formula1>'Beispiel Stammdaten'!$B$6:$B$25</formula1>
    </dataValidation>
    <dataValidation type="list" allowBlank="1" sqref="C6:C37">
      <formula1>'Beispiel Stammdaten'!$B$6:$B$25</formula1>
    </dataValidation>
    <dataValidation type="list" allowBlank="1" showInputMessage="1" prompt="Leer oder Ja = abrechenbar, Nein = intern oder Kulanz" sqref="F10:F37">
      <formula1>"Ja,Nein"</formula1>
    </dataValidation>
    <dataValidation type="list" allowBlank="1" showInputMessage="1" prompt="Leer oder Ja = abrechenbar, Nein = intern oder Kulanz" sqref="F6:F37">
      <formula1>"Ja,Nein"</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K49"/>
  <sheetViews>
    <sheetView workbookViewId="0" showGridLines="0">
      <pane ySplit="7" topLeftCell="A8" activePane="bottomLeft" state="frozen"/>
      <selection pane="bottomLeft"/>
    </sheetView>
  </sheetViews>
  <sheetFormatPr defaultRowHeight="18" outlineLevelRow="0" outlineLevelCol="0" x14ac:dyDescent="55" customHeight="1"/>
  <cols>
    <col min="1" max="1" width="32" customWidth="1"/>
    <col min="2" max="2" width="22" customWidth="1"/>
    <col min="3" max="3" width="11" customWidth="1"/>
    <col min="4" max="6" width="12" customWidth="1"/>
    <col min="7" max="7" width="11" customWidth="1"/>
    <col min="8" max="8" width="12" customWidth="1"/>
    <col min="9" max="9" width="13" customWidth="1"/>
    <col min="10" max="10" width="11" customWidth="1"/>
    <col min="11" max="11" width="13" customWidth="1"/>
  </cols>
  <sheetData>
    <row r="1" ht="30" customHeight="1" spans="1:11" x14ac:dyDescent="0.25">
      <c r="A1" s="1" t="s">
        <v>82</v>
      </c>
      <c r="B1" s="1"/>
      <c r="C1" s="1"/>
      <c r="D1" s="1"/>
      <c r="E1" s="1"/>
      <c r="F1" s="1"/>
      <c r="G1" s="1"/>
      <c r="H1" s="1"/>
      <c r="I1" s="1"/>
      <c r="J1" s="1"/>
      <c r="K1" s="1"/>
    </row>
    <row r="2" ht="30" customHeight="1" spans="1:11" x14ac:dyDescent="0.25">
      <c r="A2" s="2" t="s">
        <v>21</v>
      </c>
      <c r="B2" s="2"/>
      <c r="C2" s="2"/>
      <c r="D2" s="2"/>
      <c r="E2" s="2"/>
      <c r="F2" s="2"/>
      <c r="G2" s="2"/>
      <c r="H2" s="2"/>
      <c r="I2" s="2"/>
      <c r="J2" s="2"/>
      <c r="K2" s="2"/>
    </row>
    <row r="3" ht="16" customHeight="1" spans="1:4" x14ac:dyDescent="0.25">
      <c r="A3" s="3" t="s">
        <v>2</v>
      </c>
      <c r="B3" s="3"/>
      <c r="C3" s="4" t="s">
        <v>3</v>
      </c>
      <c r="D3" s="4"/>
    </row>
    <row r="5" ht="20" customHeight="1" spans="1:2" x14ac:dyDescent="0.25">
      <c r="A5" s="13" t="s">
        <v>22</v>
      </c>
      <c r="B5" s="14">
        <v>46296</v>
      </c>
    </row>
    <row r="7" ht="32" customHeight="1" spans="1:11" x14ac:dyDescent="0.25">
      <c r="A7" s="5" t="s">
        <v>14</v>
      </c>
      <c r="B7" s="5" t="s">
        <v>6</v>
      </c>
      <c r="C7" s="5" t="s">
        <v>23</v>
      </c>
      <c r="D7" s="5" t="s">
        <v>24</v>
      </c>
      <c r="E7" s="5" t="s">
        <v>25</v>
      </c>
      <c r="F7" s="5" t="s">
        <v>7</v>
      </c>
      <c r="G7" s="5" t="s">
        <v>26</v>
      </c>
      <c r="H7" s="5" t="s">
        <v>27</v>
      </c>
      <c r="I7" s="5" t="s">
        <v>28</v>
      </c>
      <c r="J7" s="5" t="s">
        <v>29</v>
      </c>
      <c r="K7" s="5" t="s">
        <v>30</v>
      </c>
    </row>
    <row r="8" ht="18" customHeight="1" spans="1:11" x14ac:dyDescent="0.25">
      <c r="A8" s="11">
        <f>IF('Beispiel Stammdaten'!$B$6="","",'Beispiel Stammdaten'!$B$6)</f>
      </c>
      <c r="B8" s="11">
        <f>IF($A8="","",'Beispiel Stammdaten'!$C$6&amp;"")</f>
      </c>
      <c r="C8" s="12">
        <f>IF($A8="","",SUMIFS('Beispiel Zeiten'!$E$6:$E$1000,'Beispiel Zeiten'!$C$6:$C$1000,$A8))</f>
      </c>
      <c r="D8" s="12">
        <f>IF($A8="","",SUMIFS('Beispiel Zeiten'!$E$6:$E$1000,'Beispiel Zeiten'!$C$6:$C$1000,$A8,'Beispiel Zeiten'!$F$6:$F$1000,"&lt;&gt;Nein"))</f>
      </c>
      <c r="E8" s="12">
        <f>IF($A8="","",C8-D8)</f>
      </c>
      <c r="F8" s="12">
        <f>IF(OR($A8="",N('Beispiel Stammdaten'!$D$6)=0),"",'Beispiel Stammdaten'!$D$6)</f>
      </c>
      <c r="G8" s="15">
        <f>IF(F8="","",C8/F8)</f>
      </c>
      <c r="H8" s="16">
        <f>IF(F8="","",F8-C8)</f>
      </c>
      <c r="I8" s="17">
        <f>IF($A8="","",SUMIFS('Beispiel Zeiten'!$I$6:$I$1000,'Beispiel Zeiten'!$C$6:$C$1000,$A8))</f>
      </c>
      <c r="J8" s="12">
        <f>IF(AND(ISNUMBER($B$5),$A8&lt;&gt;""),SUMIFS('Beispiel Zeiten'!$E$6:$E$1000,'Beispiel Zeiten'!$C$6:$C$1000,$A8,'Beispiel Zeiten'!$A$6:$A$1000,"&gt;="&amp;$B$5,'Beispiel Zeiten'!$A$6:$A$1000,"&lt;="&amp;EOMONTH($B$5,0)),"")</f>
      </c>
      <c r="K8" s="17">
        <f>IF(AND(ISNUMBER($B$5),$A8&lt;&gt;""),SUMIFS('Beispiel Zeiten'!$I$6:$I$1000,'Beispiel Zeiten'!$C$6:$C$1000,$A8,'Beispiel Zeiten'!$A$6:$A$1000,"&gt;="&amp;$B$5,'Beispiel Zeiten'!$A$6:$A$1000,"&lt;="&amp;EOMONTH($B$5,0)),"")</f>
      </c>
    </row>
    <row r="9" ht="18" customHeight="1" spans="1:11" x14ac:dyDescent="0.25">
      <c r="A9" s="11">
        <f>IF('Beispiel Stammdaten'!$B$7="","",'Beispiel Stammdaten'!$B$7)</f>
      </c>
      <c r="B9" s="11">
        <f>IF($A9="","",'Beispiel Stammdaten'!$C$7&amp;"")</f>
      </c>
      <c r="C9" s="12">
        <f>IF($A9="","",SUMIFS('Beispiel Zeiten'!$E$6:$E$1000,'Beispiel Zeiten'!$C$6:$C$1000,$A9))</f>
      </c>
      <c r="D9" s="12">
        <f>IF($A9="","",SUMIFS('Beispiel Zeiten'!$E$6:$E$1000,'Beispiel Zeiten'!$C$6:$C$1000,$A9,'Beispiel Zeiten'!$F$6:$F$1000,"&lt;&gt;Nein"))</f>
      </c>
      <c r="E9" s="12">
        <f>IF($A9="","",C9-D9)</f>
      </c>
      <c r="F9" s="12">
        <f>IF(OR($A9="",N('Beispiel Stammdaten'!$D$7)=0),"",'Beispiel Stammdaten'!$D$7)</f>
      </c>
      <c r="G9" s="15">
        <f>IF(F9="","",C9/F9)</f>
      </c>
      <c r="H9" s="16">
        <f>IF(F9="","",F9-C9)</f>
      </c>
      <c r="I9" s="17">
        <f>IF($A9="","",SUMIFS('Beispiel Zeiten'!$I$6:$I$1000,'Beispiel Zeiten'!$C$6:$C$1000,$A9))</f>
      </c>
      <c r="J9" s="12">
        <f>IF(AND(ISNUMBER($B$5),$A9&lt;&gt;""),SUMIFS('Beispiel Zeiten'!$E$6:$E$1000,'Beispiel Zeiten'!$C$6:$C$1000,$A9,'Beispiel Zeiten'!$A$6:$A$1000,"&gt;="&amp;$B$5,'Beispiel Zeiten'!$A$6:$A$1000,"&lt;="&amp;EOMONTH($B$5,0)),"")</f>
      </c>
      <c r="K9" s="17">
        <f>IF(AND(ISNUMBER($B$5),$A9&lt;&gt;""),SUMIFS('Beispiel Zeiten'!$I$6:$I$1000,'Beispiel Zeiten'!$C$6:$C$1000,$A9,'Beispiel Zeiten'!$A$6:$A$1000,"&gt;="&amp;$B$5,'Beispiel Zeiten'!$A$6:$A$1000,"&lt;="&amp;EOMONTH($B$5,0)),"")</f>
      </c>
    </row>
    <row r="10" ht="18" customHeight="1" spans="1:11" x14ac:dyDescent="0.25">
      <c r="A10" s="11">
        <f>IF('Beispiel Stammdaten'!$B$8="","",'Beispiel Stammdaten'!$B$8)</f>
      </c>
      <c r="B10" s="11">
        <f>IF($A10="","",'Beispiel Stammdaten'!$C$8&amp;"")</f>
      </c>
      <c r="C10" s="12">
        <f>IF($A10="","",SUMIFS('Beispiel Zeiten'!$E$6:$E$1000,'Beispiel Zeiten'!$C$6:$C$1000,$A10))</f>
      </c>
      <c r="D10" s="12">
        <f>IF($A10="","",SUMIFS('Beispiel Zeiten'!$E$6:$E$1000,'Beispiel Zeiten'!$C$6:$C$1000,$A10,'Beispiel Zeiten'!$F$6:$F$1000,"&lt;&gt;Nein"))</f>
      </c>
      <c r="E10" s="12">
        <f>IF($A10="","",C10-D10)</f>
      </c>
      <c r="F10" s="12">
        <f>IF(OR($A10="",N('Beispiel Stammdaten'!$D$8)=0),"",'Beispiel Stammdaten'!$D$8)</f>
      </c>
      <c r="G10" s="15">
        <f>IF(F10="","",C10/F10)</f>
      </c>
      <c r="H10" s="16">
        <f>IF(F10="","",F10-C10)</f>
      </c>
      <c r="I10" s="17">
        <f>IF($A10="","",SUMIFS('Beispiel Zeiten'!$I$6:$I$1000,'Beispiel Zeiten'!$C$6:$C$1000,$A10))</f>
      </c>
      <c r="J10" s="12">
        <f>IF(AND(ISNUMBER($B$5),$A10&lt;&gt;""),SUMIFS('Beispiel Zeiten'!$E$6:$E$1000,'Beispiel Zeiten'!$C$6:$C$1000,$A10,'Beispiel Zeiten'!$A$6:$A$1000,"&gt;="&amp;$B$5,'Beispiel Zeiten'!$A$6:$A$1000,"&lt;="&amp;EOMONTH($B$5,0)),"")</f>
      </c>
      <c r="K10" s="17">
        <f>IF(AND(ISNUMBER($B$5),$A10&lt;&gt;""),SUMIFS('Beispiel Zeiten'!$I$6:$I$1000,'Beispiel Zeiten'!$C$6:$C$1000,$A10,'Beispiel Zeiten'!$A$6:$A$1000,"&gt;="&amp;$B$5,'Beispiel Zeiten'!$A$6:$A$1000,"&lt;="&amp;EOMONTH($B$5,0)),"")</f>
      </c>
    </row>
    <row r="11" ht="18" customHeight="1" spans="1:11" x14ac:dyDescent="0.25">
      <c r="A11" s="11">
        <f>IF('Beispiel Stammdaten'!$B$9="","",'Beispiel Stammdaten'!$B$9)</f>
      </c>
      <c r="B11" s="11">
        <f>IF($A11="","",'Beispiel Stammdaten'!$C$9&amp;"")</f>
      </c>
      <c r="C11" s="12">
        <f>IF($A11="","",SUMIFS('Beispiel Zeiten'!$E$6:$E$1000,'Beispiel Zeiten'!$C$6:$C$1000,$A11))</f>
      </c>
      <c r="D11" s="12">
        <f>IF($A11="","",SUMIFS('Beispiel Zeiten'!$E$6:$E$1000,'Beispiel Zeiten'!$C$6:$C$1000,$A11,'Beispiel Zeiten'!$F$6:$F$1000,"&lt;&gt;Nein"))</f>
      </c>
      <c r="E11" s="12">
        <f>IF($A11="","",C11-D11)</f>
      </c>
      <c r="F11" s="12">
        <f>IF(OR($A11="",N('Beispiel Stammdaten'!$D$9)=0),"",'Beispiel Stammdaten'!$D$9)</f>
      </c>
      <c r="G11" s="15">
        <f>IF(F11="","",C11/F11)</f>
      </c>
      <c r="H11" s="16">
        <f>IF(F11="","",F11-C11)</f>
      </c>
      <c r="I11" s="17">
        <f>IF($A11="","",SUMIFS('Beispiel Zeiten'!$I$6:$I$1000,'Beispiel Zeiten'!$C$6:$C$1000,$A11))</f>
      </c>
      <c r="J11" s="12">
        <f>IF(AND(ISNUMBER($B$5),$A11&lt;&gt;""),SUMIFS('Beispiel Zeiten'!$E$6:$E$1000,'Beispiel Zeiten'!$C$6:$C$1000,$A11,'Beispiel Zeiten'!$A$6:$A$1000,"&gt;="&amp;$B$5,'Beispiel Zeiten'!$A$6:$A$1000,"&lt;="&amp;EOMONTH($B$5,0)),"")</f>
      </c>
      <c r="K11" s="17">
        <f>IF(AND(ISNUMBER($B$5),$A11&lt;&gt;""),SUMIFS('Beispiel Zeiten'!$I$6:$I$1000,'Beispiel Zeiten'!$C$6:$C$1000,$A11,'Beispiel Zeiten'!$A$6:$A$1000,"&gt;="&amp;$B$5,'Beispiel Zeiten'!$A$6:$A$1000,"&lt;="&amp;EOMONTH($B$5,0)),"")</f>
      </c>
    </row>
    <row r="12" ht="18" customHeight="1" spans="1:11" x14ac:dyDescent="0.25">
      <c r="A12" s="11">
        <f>IF('Beispiel Stammdaten'!$B$10="","",'Beispiel Stammdaten'!$B$10)</f>
      </c>
      <c r="B12" s="11">
        <f>IF($A12="","",'Beispiel Stammdaten'!$C$10&amp;"")</f>
      </c>
      <c r="C12" s="12">
        <f>IF($A12="","",SUMIFS('Beispiel Zeiten'!$E$6:$E$1000,'Beispiel Zeiten'!$C$6:$C$1000,$A12))</f>
      </c>
      <c r="D12" s="12">
        <f>IF($A12="","",SUMIFS('Beispiel Zeiten'!$E$6:$E$1000,'Beispiel Zeiten'!$C$6:$C$1000,$A12,'Beispiel Zeiten'!$F$6:$F$1000,"&lt;&gt;Nein"))</f>
      </c>
      <c r="E12" s="12">
        <f>IF($A12="","",C12-D12)</f>
      </c>
      <c r="F12" s="12">
        <f>IF(OR($A12="",N('Beispiel Stammdaten'!$D$10)=0),"",'Beispiel Stammdaten'!$D$10)</f>
      </c>
      <c r="G12" s="15">
        <f>IF(F12="","",C12/F12)</f>
      </c>
      <c r="H12" s="16">
        <f>IF(F12="","",F12-C12)</f>
      </c>
      <c r="I12" s="17">
        <f>IF($A12="","",SUMIFS('Beispiel Zeiten'!$I$6:$I$1000,'Beispiel Zeiten'!$C$6:$C$1000,$A12))</f>
      </c>
      <c r="J12" s="12">
        <f>IF(AND(ISNUMBER($B$5),$A12&lt;&gt;""),SUMIFS('Beispiel Zeiten'!$E$6:$E$1000,'Beispiel Zeiten'!$C$6:$C$1000,$A12,'Beispiel Zeiten'!$A$6:$A$1000,"&gt;="&amp;$B$5,'Beispiel Zeiten'!$A$6:$A$1000,"&lt;="&amp;EOMONTH($B$5,0)),"")</f>
      </c>
      <c r="K12" s="17">
        <f>IF(AND(ISNUMBER($B$5),$A12&lt;&gt;""),SUMIFS('Beispiel Zeiten'!$I$6:$I$1000,'Beispiel Zeiten'!$C$6:$C$1000,$A12,'Beispiel Zeiten'!$A$6:$A$1000,"&gt;="&amp;$B$5,'Beispiel Zeiten'!$A$6:$A$1000,"&lt;="&amp;EOMONTH($B$5,0)),"")</f>
      </c>
    </row>
    <row r="13" ht="18" customHeight="1" spans="1:11" x14ac:dyDescent="0.25">
      <c r="A13" s="11">
        <f>IF('Beispiel Stammdaten'!$B$11="","",'Beispiel Stammdaten'!$B$11)</f>
      </c>
      <c r="B13" s="11">
        <f>IF($A13="","",'Beispiel Stammdaten'!$C$11&amp;"")</f>
      </c>
      <c r="C13" s="12">
        <f>IF($A13="","",SUMIFS('Beispiel Zeiten'!$E$6:$E$1000,'Beispiel Zeiten'!$C$6:$C$1000,$A13))</f>
      </c>
      <c r="D13" s="12">
        <f>IF($A13="","",SUMIFS('Beispiel Zeiten'!$E$6:$E$1000,'Beispiel Zeiten'!$C$6:$C$1000,$A13,'Beispiel Zeiten'!$F$6:$F$1000,"&lt;&gt;Nein"))</f>
      </c>
      <c r="E13" s="12">
        <f>IF($A13="","",C13-D13)</f>
      </c>
      <c r="F13" s="12">
        <f>IF(OR($A13="",N('Beispiel Stammdaten'!$D$11)=0),"",'Beispiel Stammdaten'!$D$11)</f>
      </c>
      <c r="G13" s="15">
        <f>IF(F13="","",C13/F13)</f>
      </c>
      <c r="H13" s="16">
        <f>IF(F13="","",F13-C13)</f>
      </c>
      <c r="I13" s="17">
        <f>IF($A13="","",SUMIFS('Beispiel Zeiten'!$I$6:$I$1000,'Beispiel Zeiten'!$C$6:$C$1000,$A13))</f>
      </c>
      <c r="J13" s="12">
        <f>IF(AND(ISNUMBER($B$5),$A13&lt;&gt;""),SUMIFS('Beispiel Zeiten'!$E$6:$E$1000,'Beispiel Zeiten'!$C$6:$C$1000,$A13,'Beispiel Zeiten'!$A$6:$A$1000,"&gt;="&amp;$B$5,'Beispiel Zeiten'!$A$6:$A$1000,"&lt;="&amp;EOMONTH($B$5,0)),"")</f>
      </c>
      <c r="K13" s="17">
        <f>IF(AND(ISNUMBER($B$5),$A13&lt;&gt;""),SUMIFS('Beispiel Zeiten'!$I$6:$I$1000,'Beispiel Zeiten'!$C$6:$C$1000,$A13,'Beispiel Zeiten'!$A$6:$A$1000,"&gt;="&amp;$B$5,'Beispiel Zeiten'!$A$6:$A$1000,"&lt;="&amp;EOMONTH($B$5,0)),"")</f>
      </c>
    </row>
    <row r="14" ht="18" customHeight="1" spans="1:11" x14ac:dyDescent="0.25">
      <c r="A14" s="11">
        <f>IF('Beispiel Stammdaten'!$B$12="","",'Beispiel Stammdaten'!$B$12)</f>
      </c>
      <c r="B14" s="11">
        <f>IF($A14="","",'Beispiel Stammdaten'!$C$12&amp;"")</f>
      </c>
      <c r="C14" s="12">
        <f>IF($A14="","",SUMIFS('Beispiel Zeiten'!$E$6:$E$1000,'Beispiel Zeiten'!$C$6:$C$1000,$A14))</f>
      </c>
      <c r="D14" s="12">
        <f>IF($A14="","",SUMIFS('Beispiel Zeiten'!$E$6:$E$1000,'Beispiel Zeiten'!$C$6:$C$1000,$A14,'Beispiel Zeiten'!$F$6:$F$1000,"&lt;&gt;Nein"))</f>
      </c>
      <c r="E14" s="12">
        <f>IF($A14="","",C14-D14)</f>
      </c>
      <c r="F14" s="12">
        <f>IF(OR($A14="",N('Beispiel Stammdaten'!$D$12)=0),"",'Beispiel Stammdaten'!$D$12)</f>
      </c>
      <c r="G14" s="15">
        <f>IF(F14="","",C14/F14)</f>
      </c>
      <c r="H14" s="16">
        <f>IF(F14="","",F14-C14)</f>
      </c>
      <c r="I14" s="17">
        <f>IF($A14="","",SUMIFS('Beispiel Zeiten'!$I$6:$I$1000,'Beispiel Zeiten'!$C$6:$C$1000,$A14))</f>
      </c>
      <c r="J14" s="12">
        <f>IF(AND(ISNUMBER($B$5),$A14&lt;&gt;""),SUMIFS('Beispiel Zeiten'!$E$6:$E$1000,'Beispiel Zeiten'!$C$6:$C$1000,$A14,'Beispiel Zeiten'!$A$6:$A$1000,"&gt;="&amp;$B$5,'Beispiel Zeiten'!$A$6:$A$1000,"&lt;="&amp;EOMONTH($B$5,0)),"")</f>
      </c>
      <c r="K14" s="17">
        <f>IF(AND(ISNUMBER($B$5),$A14&lt;&gt;""),SUMIFS('Beispiel Zeiten'!$I$6:$I$1000,'Beispiel Zeiten'!$C$6:$C$1000,$A14,'Beispiel Zeiten'!$A$6:$A$1000,"&gt;="&amp;$B$5,'Beispiel Zeiten'!$A$6:$A$1000,"&lt;="&amp;EOMONTH($B$5,0)),"")</f>
      </c>
    </row>
    <row r="15" ht="18" customHeight="1" spans="1:11" x14ac:dyDescent="0.25">
      <c r="A15" s="11">
        <f>IF('Beispiel Stammdaten'!$B$13="","",'Beispiel Stammdaten'!$B$13)</f>
      </c>
      <c r="B15" s="11">
        <f>IF($A15="","",'Beispiel Stammdaten'!$C$13&amp;"")</f>
      </c>
      <c r="C15" s="12">
        <f>IF($A15="","",SUMIFS('Beispiel Zeiten'!$E$6:$E$1000,'Beispiel Zeiten'!$C$6:$C$1000,$A15))</f>
      </c>
      <c r="D15" s="12">
        <f>IF($A15="","",SUMIFS('Beispiel Zeiten'!$E$6:$E$1000,'Beispiel Zeiten'!$C$6:$C$1000,$A15,'Beispiel Zeiten'!$F$6:$F$1000,"&lt;&gt;Nein"))</f>
      </c>
      <c r="E15" s="12">
        <f>IF($A15="","",C15-D15)</f>
      </c>
      <c r="F15" s="12">
        <f>IF(OR($A15="",N('Beispiel Stammdaten'!$D$13)=0),"",'Beispiel Stammdaten'!$D$13)</f>
      </c>
      <c r="G15" s="15">
        <f>IF(F15="","",C15/F15)</f>
      </c>
      <c r="H15" s="16">
        <f>IF(F15="","",F15-C15)</f>
      </c>
      <c r="I15" s="17">
        <f>IF($A15="","",SUMIFS('Beispiel Zeiten'!$I$6:$I$1000,'Beispiel Zeiten'!$C$6:$C$1000,$A15))</f>
      </c>
      <c r="J15" s="12">
        <f>IF(AND(ISNUMBER($B$5),$A15&lt;&gt;""),SUMIFS('Beispiel Zeiten'!$E$6:$E$1000,'Beispiel Zeiten'!$C$6:$C$1000,$A15,'Beispiel Zeiten'!$A$6:$A$1000,"&gt;="&amp;$B$5,'Beispiel Zeiten'!$A$6:$A$1000,"&lt;="&amp;EOMONTH($B$5,0)),"")</f>
      </c>
      <c r="K15" s="17">
        <f>IF(AND(ISNUMBER($B$5),$A15&lt;&gt;""),SUMIFS('Beispiel Zeiten'!$I$6:$I$1000,'Beispiel Zeiten'!$C$6:$C$1000,$A15,'Beispiel Zeiten'!$A$6:$A$1000,"&gt;="&amp;$B$5,'Beispiel Zeiten'!$A$6:$A$1000,"&lt;="&amp;EOMONTH($B$5,0)),"")</f>
      </c>
    </row>
    <row r="16" ht="18" customHeight="1" spans="1:11" x14ac:dyDescent="0.25">
      <c r="A16" s="11">
        <f>IF('Beispiel Stammdaten'!$B$14="","",'Beispiel Stammdaten'!$B$14)</f>
      </c>
      <c r="B16" s="11">
        <f>IF($A16="","",'Beispiel Stammdaten'!$C$14&amp;"")</f>
      </c>
      <c r="C16" s="12">
        <f>IF($A16="","",SUMIFS('Beispiel Zeiten'!$E$6:$E$1000,'Beispiel Zeiten'!$C$6:$C$1000,$A16))</f>
      </c>
      <c r="D16" s="12">
        <f>IF($A16="","",SUMIFS('Beispiel Zeiten'!$E$6:$E$1000,'Beispiel Zeiten'!$C$6:$C$1000,$A16,'Beispiel Zeiten'!$F$6:$F$1000,"&lt;&gt;Nein"))</f>
      </c>
      <c r="E16" s="12">
        <f>IF($A16="","",C16-D16)</f>
      </c>
      <c r="F16" s="12">
        <f>IF(OR($A16="",N('Beispiel Stammdaten'!$D$14)=0),"",'Beispiel Stammdaten'!$D$14)</f>
      </c>
      <c r="G16" s="15">
        <f>IF(F16="","",C16/F16)</f>
      </c>
      <c r="H16" s="16">
        <f>IF(F16="","",F16-C16)</f>
      </c>
      <c r="I16" s="17">
        <f>IF($A16="","",SUMIFS('Beispiel Zeiten'!$I$6:$I$1000,'Beispiel Zeiten'!$C$6:$C$1000,$A16))</f>
      </c>
      <c r="J16" s="12">
        <f>IF(AND(ISNUMBER($B$5),$A16&lt;&gt;""),SUMIFS('Beispiel Zeiten'!$E$6:$E$1000,'Beispiel Zeiten'!$C$6:$C$1000,$A16,'Beispiel Zeiten'!$A$6:$A$1000,"&gt;="&amp;$B$5,'Beispiel Zeiten'!$A$6:$A$1000,"&lt;="&amp;EOMONTH($B$5,0)),"")</f>
      </c>
      <c r="K16" s="17">
        <f>IF(AND(ISNUMBER($B$5),$A16&lt;&gt;""),SUMIFS('Beispiel Zeiten'!$I$6:$I$1000,'Beispiel Zeiten'!$C$6:$C$1000,$A16,'Beispiel Zeiten'!$A$6:$A$1000,"&gt;="&amp;$B$5,'Beispiel Zeiten'!$A$6:$A$1000,"&lt;="&amp;EOMONTH($B$5,0)),"")</f>
      </c>
    </row>
    <row r="17" ht="18" customHeight="1" spans="1:11" x14ac:dyDescent="0.25">
      <c r="A17" s="11">
        <f>IF('Beispiel Stammdaten'!$B$15="","",'Beispiel Stammdaten'!$B$15)</f>
      </c>
      <c r="B17" s="11">
        <f>IF($A17="","",'Beispiel Stammdaten'!$C$15&amp;"")</f>
      </c>
      <c r="C17" s="12">
        <f>IF($A17="","",SUMIFS('Beispiel Zeiten'!$E$6:$E$1000,'Beispiel Zeiten'!$C$6:$C$1000,$A17))</f>
      </c>
      <c r="D17" s="12">
        <f>IF($A17="","",SUMIFS('Beispiel Zeiten'!$E$6:$E$1000,'Beispiel Zeiten'!$C$6:$C$1000,$A17,'Beispiel Zeiten'!$F$6:$F$1000,"&lt;&gt;Nein"))</f>
      </c>
      <c r="E17" s="12">
        <f>IF($A17="","",C17-D17)</f>
      </c>
      <c r="F17" s="12">
        <f>IF(OR($A17="",N('Beispiel Stammdaten'!$D$15)=0),"",'Beispiel Stammdaten'!$D$15)</f>
      </c>
      <c r="G17" s="15">
        <f>IF(F17="","",C17/F17)</f>
      </c>
      <c r="H17" s="16">
        <f>IF(F17="","",F17-C17)</f>
      </c>
      <c r="I17" s="17">
        <f>IF($A17="","",SUMIFS('Beispiel Zeiten'!$I$6:$I$1000,'Beispiel Zeiten'!$C$6:$C$1000,$A17))</f>
      </c>
      <c r="J17" s="12">
        <f>IF(AND(ISNUMBER($B$5),$A17&lt;&gt;""),SUMIFS('Beispiel Zeiten'!$E$6:$E$1000,'Beispiel Zeiten'!$C$6:$C$1000,$A17,'Beispiel Zeiten'!$A$6:$A$1000,"&gt;="&amp;$B$5,'Beispiel Zeiten'!$A$6:$A$1000,"&lt;="&amp;EOMONTH($B$5,0)),"")</f>
      </c>
      <c r="K17" s="17">
        <f>IF(AND(ISNUMBER($B$5),$A17&lt;&gt;""),SUMIFS('Beispiel Zeiten'!$I$6:$I$1000,'Beispiel Zeiten'!$C$6:$C$1000,$A17,'Beispiel Zeiten'!$A$6:$A$1000,"&gt;="&amp;$B$5,'Beispiel Zeiten'!$A$6:$A$1000,"&lt;="&amp;EOMONTH($B$5,0)),"")</f>
      </c>
    </row>
    <row r="18" ht="18" customHeight="1" spans="1:11" x14ac:dyDescent="0.25">
      <c r="A18" s="11">
        <f>IF('Beispiel Stammdaten'!$B$16="","",'Beispiel Stammdaten'!$B$16)</f>
      </c>
      <c r="B18" s="11">
        <f>IF($A18="","",'Beispiel Stammdaten'!$C$16&amp;"")</f>
      </c>
      <c r="C18" s="12">
        <f>IF($A18="","",SUMIFS('Beispiel Zeiten'!$E$6:$E$1000,'Beispiel Zeiten'!$C$6:$C$1000,$A18))</f>
      </c>
      <c r="D18" s="12">
        <f>IF($A18="","",SUMIFS('Beispiel Zeiten'!$E$6:$E$1000,'Beispiel Zeiten'!$C$6:$C$1000,$A18,'Beispiel Zeiten'!$F$6:$F$1000,"&lt;&gt;Nein"))</f>
      </c>
      <c r="E18" s="12">
        <f>IF($A18="","",C18-D18)</f>
      </c>
      <c r="F18" s="12">
        <f>IF(OR($A18="",N('Beispiel Stammdaten'!$D$16)=0),"",'Beispiel Stammdaten'!$D$16)</f>
      </c>
      <c r="G18" s="15">
        <f>IF(F18="","",C18/F18)</f>
      </c>
      <c r="H18" s="16">
        <f>IF(F18="","",F18-C18)</f>
      </c>
      <c r="I18" s="17">
        <f>IF($A18="","",SUMIFS('Beispiel Zeiten'!$I$6:$I$1000,'Beispiel Zeiten'!$C$6:$C$1000,$A18))</f>
      </c>
      <c r="J18" s="12">
        <f>IF(AND(ISNUMBER($B$5),$A18&lt;&gt;""),SUMIFS('Beispiel Zeiten'!$E$6:$E$1000,'Beispiel Zeiten'!$C$6:$C$1000,$A18,'Beispiel Zeiten'!$A$6:$A$1000,"&gt;="&amp;$B$5,'Beispiel Zeiten'!$A$6:$A$1000,"&lt;="&amp;EOMONTH($B$5,0)),"")</f>
      </c>
      <c r="K18" s="17">
        <f>IF(AND(ISNUMBER($B$5),$A18&lt;&gt;""),SUMIFS('Beispiel Zeiten'!$I$6:$I$1000,'Beispiel Zeiten'!$C$6:$C$1000,$A18,'Beispiel Zeiten'!$A$6:$A$1000,"&gt;="&amp;$B$5,'Beispiel Zeiten'!$A$6:$A$1000,"&lt;="&amp;EOMONTH($B$5,0)),"")</f>
      </c>
    </row>
    <row r="19" ht="18" customHeight="1" spans="1:11" x14ac:dyDescent="0.25">
      <c r="A19" s="11">
        <f>IF('Beispiel Stammdaten'!$B$17="","",'Beispiel Stammdaten'!$B$17)</f>
      </c>
      <c r="B19" s="11">
        <f>IF($A19="","",'Beispiel Stammdaten'!$C$17&amp;"")</f>
      </c>
      <c r="C19" s="12">
        <f>IF($A19="","",SUMIFS('Beispiel Zeiten'!$E$6:$E$1000,'Beispiel Zeiten'!$C$6:$C$1000,$A19))</f>
      </c>
      <c r="D19" s="12">
        <f>IF($A19="","",SUMIFS('Beispiel Zeiten'!$E$6:$E$1000,'Beispiel Zeiten'!$C$6:$C$1000,$A19,'Beispiel Zeiten'!$F$6:$F$1000,"&lt;&gt;Nein"))</f>
      </c>
      <c r="E19" s="12">
        <f>IF($A19="","",C19-D19)</f>
      </c>
      <c r="F19" s="12">
        <f>IF(OR($A19="",N('Beispiel Stammdaten'!$D$17)=0),"",'Beispiel Stammdaten'!$D$17)</f>
      </c>
      <c r="G19" s="15">
        <f>IF(F19="","",C19/F19)</f>
      </c>
      <c r="H19" s="16">
        <f>IF(F19="","",F19-C19)</f>
      </c>
      <c r="I19" s="17">
        <f>IF($A19="","",SUMIFS('Beispiel Zeiten'!$I$6:$I$1000,'Beispiel Zeiten'!$C$6:$C$1000,$A19))</f>
      </c>
      <c r="J19" s="12">
        <f>IF(AND(ISNUMBER($B$5),$A19&lt;&gt;""),SUMIFS('Beispiel Zeiten'!$E$6:$E$1000,'Beispiel Zeiten'!$C$6:$C$1000,$A19,'Beispiel Zeiten'!$A$6:$A$1000,"&gt;="&amp;$B$5,'Beispiel Zeiten'!$A$6:$A$1000,"&lt;="&amp;EOMONTH($B$5,0)),"")</f>
      </c>
      <c r="K19" s="17">
        <f>IF(AND(ISNUMBER($B$5),$A19&lt;&gt;""),SUMIFS('Beispiel Zeiten'!$I$6:$I$1000,'Beispiel Zeiten'!$C$6:$C$1000,$A19,'Beispiel Zeiten'!$A$6:$A$1000,"&gt;="&amp;$B$5,'Beispiel Zeiten'!$A$6:$A$1000,"&lt;="&amp;EOMONTH($B$5,0)),"")</f>
      </c>
    </row>
    <row r="20" ht="18" customHeight="1" spans="1:11" x14ac:dyDescent="0.25">
      <c r="A20" s="11">
        <f>IF('Beispiel Stammdaten'!$B$18="","",'Beispiel Stammdaten'!$B$18)</f>
      </c>
      <c r="B20" s="11">
        <f>IF($A20="","",'Beispiel Stammdaten'!$C$18&amp;"")</f>
      </c>
      <c r="C20" s="12">
        <f>IF($A20="","",SUMIFS('Beispiel Zeiten'!$E$6:$E$1000,'Beispiel Zeiten'!$C$6:$C$1000,$A20))</f>
      </c>
      <c r="D20" s="12">
        <f>IF($A20="","",SUMIFS('Beispiel Zeiten'!$E$6:$E$1000,'Beispiel Zeiten'!$C$6:$C$1000,$A20,'Beispiel Zeiten'!$F$6:$F$1000,"&lt;&gt;Nein"))</f>
      </c>
      <c r="E20" s="12">
        <f>IF($A20="","",C20-D20)</f>
      </c>
      <c r="F20" s="12">
        <f>IF(OR($A20="",N('Beispiel Stammdaten'!$D$18)=0),"",'Beispiel Stammdaten'!$D$18)</f>
      </c>
      <c r="G20" s="15">
        <f>IF(F20="","",C20/F20)</f>
      </c>
      <c r="H20" s="16">
        <f>IF(F20="","",F20-C20)</f>
      </c>
      <c r="I20" s="17">
        <f>IF($A20="","",SUMIFS('Beispiel Zeiten'!$I$6:$I$1000,'Beispiel Zeiten'!$C$6:$C$1000,$A20))</f>
      </c>
      <c r="J20" s="12">
        <f>IF(AND(ISNUMBER($B$5),$A20&lt;&gt;""),SUMIFS('Beispiel Zeiten'!$E$6:$E$1000,'Beispiel Zeiten'!$C$6:$C$1000,$A20,'Beispiel Zeiten'!$A$6:$A$1000,"&gt;="&amp;$B$5,'Beispiel Zeiten'!$A$6:$A$1000,"&lt;="&amp;EOMONTH($B$5,0)),"")</f>
      </c>
      <c r="K20" s="17">
        <f>IF(AND(ISNUMBER($B$5),$A20&lt;&gt;""),SUMIFS('Beispiel Zeiten'!$I$6:$I$1000,'Beispiel Zeiten'!$C$6:$C$1000,$A20,'Beispiel Zeiten'!$A$6:$A$1000,"&gt;="&amp;$B$5,'Beispiel Zeiten'!$A$6:$A$1000,"&lt;="&amp;EOMONTH($B$5,0)),"")</f>
      </c>
    </row>
    <row r="21" ht="18" customHeight="1" spans="1:11" x14ac:dyDescent="0.25">
      <c r="A21" s="11">
        <f>IF('Beispiel Stammdaten'!$B$19="","",'Beispiel Stammdaten'!$B$19)</f>
      </c>
      <c r="B21" s="11">
        <f>IF($A21="","",'Beispiel Stammdaten'!$C$19&amp;"")</f>
      </c>
      <c r="C21" s="12">
        <f>IF($A21="","",SUMIFS('Beispiel Zeiten'!$E$6:$E$1000,'Beispiel Zeiten'!$C$6:$C$1000,$A21))</f>
      </c>
      <c r="D21" s="12">
        <f>IF($A21="","",SUMIFS('Beispiel Zeiten'!$E$6:$E$1000,'Beispiel Zeiten'!$C$6:$C$1000,$A21,'Beispiel Zeiten'!$F$6:$F$1000,"&lt;&gt;Nein"))</f>
      </c>
      <c r="E21" s="12">
        <f>IF($A21="","",C21-D21)</f>
      </c>
      <c r="F21" s="12">
        <f>IF(OR($A21="",N('Beispiel Stammdaten'!$D$19)=0),"",'Beispiel Stammdaten'!$D$19)</f>
      </c>
      <c r="G21" s="15">
        <f>IF(F21="","",C21/F21)</f>
      </c>
      <c r="H21" s="16">
        <f>IF(F21="","",F21-C21)</f>
      </c>
      <c r="I21" s="17">
        <f>IF($A21="","",SUMIFS('Beispiel Zeiten'!$I$6:$I$1000,'Beispiel Zeiten'!$C$6:$C$1000,$A21))</f>
      </c>
      <c r="J21" s="12">
        <f>IF(AND(ISNUMBER($B$5),$A21&lt;&gt;""),SUMIFS('Beispiel Zeiten'!$E$6:$E$1000,'Beispiel Zeiten'!$C$6:$C$1000,$A21,'Beispiel Zeiten'!$A$6:$A$1000,"&gt;="&amp;$B$5,'Beispiel Zeiten'!$A$6:$A$1000,"&lt;="&amp;EOMONTH($B$5,0)),"")</f>
      </c>
      <c r="K21" s="17">
        <f>IF(AND(ISNUMBER($B$5),$A21&lt;&gt;""),SUMIFS('Beispiel Zeiten'!$I$6:$I$1000,'Beispiel Zeiten'!$C$6:$C$1000,$A21,'Beispiel Zeiten'!$A$6:$A$1000,"&gt;="&amp;$B$5,'Beispiel Zeiten'!$A$6:$A$1000,"&lt;="&amp;EOMONTH($B$5,0)),"")</f>
      </c>
    </row>
    <row r="22" ht="18" customHeight="1" spans="1:11" x14ac:dyDescent="0.25">
      <c r="A22" s="11">
        <f>IF('Beispiel Stammdaten'!$B$20="","",'Beispiel Stammdaten'!$B$20)</f>
      </c>
      <c r="B22" s="11">
        <f>IF($A22="","",'Beispiel Stammdaten'!$C$20&amp;"")</f>
      </c>
      <c r="C22" s="12">
        <f>IF($A22="","",SUMIFS('Beispiel Zeiten'!$E$6:$E$1000,'Beispiel Zeiten'!$C$6:$C$1000,$A22))</f>
      </c>
      <c r="D22" s="12">
        <f>IF($A22="","",SUMIFS('Beispiel Zeiten'!$E$6:$E$1000,'Beispiel Zeiten'!$C$6:$C$1000,$A22,'Beispiel Zeiten'!$F$6:$F$1000,"&lt;&gt;Nein"))</f>
      </c>
      <c r="E22" s="12">
        <f>IF($A22="","",C22-D22)</f>
      </c>
      <c r="F22" s="12">
        <f>IF(OR($A22="",N('Beispiel Stammdaten'!$D$20)=0),"",'Beispiel Stammdaten'!$D$20)</f>
      </c>
      <c r="G22" s="15">
        <f>IF(F22="","",C22/F22)</f>
      </c>
      <c r="H22" s="16">
        <f>IF(F22="","",F22-C22)</f>
      </c>
      <c r="I22" s="17">
        <f>IF($A22="","",SUMIFS('Beispiel Zeiten'!$I$6:$I$1000,'Beispiel Zeiten'!$C$6:$C$1000,$A22))</f>
      </c>
      <c r="J22" s="12">
        <f>IF(AND(ISNUMBER($B$5),$A22&lt;&gt;""),SUMIFS('Beispiel Zeiten'!$E$6:$E$1000,'Beispiel Zeiten'!$C$6:$C$1000,$A22,'Beispiel Zeiten'!$A$6:$A$1000,"&gt;="&amp;$B$5,'Beispiel Zeiten'!$A$6:$A$1000,"&lt;="&amp;EOMONTH($B$5,0)),"")</f>
      </c>
      <c r="K22" s="17">
        <f>IF(AND(ISNUMBER($B$5),$A22&lt;&gt;""),SUMIFS('Beispiel Zeiten'!$I$6:$I$1000,'Beispiel Zeiten'!$C$6:$C$1000,$A22,'Beispiel Zeiten'!$A$6:$A$1000,"&gt;="&amp;$B$5,'Beispiel Zeiten'!$A$6:$A$1000,"&lt;="&amp;EOMONTH($B$5,0)),"")</f>
      </c>
    </row>
    <row r="23" ht="18" customHeight="1" spans="1:11" x14ac:dyDescent="0.25">
      <c r="A23" s="11">
        <f>IF('Beispiel Stammdaten'!$B$21="","",'Beispiel Stammdaten'!$B$21)</f>
      </c>
      <c r="B23" s="11">
        <f>IF($A23="","",'Beispiel Stammdaten'!$C$21&amp;"")</f>
      </c>
      <c r="C23" s="12">
        <f>IF($A23="","",SUMIFS('Beispiel Zeiten'!$E$6:$E$1000,'Beispiel Zeiten'!$C$6:$C$1000,$A23))</f>
      </c>
      <c r="D23" s="12">
        <f>IF($A23="","",SUMIFS('Beispiel Zeiten'!$E$6:$E$1000,'Beispiel Zeiten'!$C$6:$C$1000,$A23,'Beispiel Zeiten'!$F$6:$F$1000,"&lt;&gt;Nein"))</f>
      </c>
      <c r="E23" s="12">
        <f>IF($A23="","",C23-D23)</f>
      </c>
      <c r="F23" s="12">
        <f>IF(OR($A23="",N('Beispiel Stammdaten'!$D$21)=0),"",'Beispiel Stammdaten'!$D$21)</f>
      </c>
      <c r="G23" s="15">
        <f>IF(F23="","",C23/F23)</f>
      </c>
      <c r="H23" s="16">
        <f>IF(F23="","",F23-C23)</f>
      </c>
      <c r="I23" s="17">
        <f>IF($A23="","",SUMIFS('Beispiel Zeiten'!$I$6:$I$1000,'Beispiel Zeiten'!$C$6:$C$1000,$A23))</f>
      </c>
      <c r="J23" s="12">
        <f>IF(AND(ISNUMBER($B$5),$A23&lt;&gt;""),SUMIFS('Beispiel Zeiten'!$E$6:$E$1000,'Beispiel Zeiten'!$C$6:$C$1000,$A23,'Beispiel Zeiten'!$A$6:$A$1000,"&gt;="&amp;$B$5,'Beispiel Zeiten'!$A$6:$A$1000,"&lt;="&amp;EOMONTH($B$5,0)),"")</f>
      </c>
      <c r="K23" s="17">
        <f>IF(AND(ISNUMBER($B$5),$A23&lt;&gt;""),SUMIFS('Beispiel Zeiten'!$I$6:$I$1000,'Beispiel Zeiten'!$C$6:$C$1000,$A23,'Beispiel Zeiten'!$A$6:$A$1000,"&gt;="&amp;$B$5,'Beispiel Zeiten'!$A$6:$A$1000,"&lt;="&amp;EOMONTH($B$5,0)),"")</f>
      </c>
    </row>
    <row r="24" ht="18" customHeight="1" spans="1:11" x14ac:dyDescent="0.25">
      <c r="A24" s="11">
        <f>IF('Beispiel Stammdaten'!$B$22="","",'Beispiel Stammdaten'!$B$22)</f>
      </c>
      <c r="B24" s="11">
        <f>IF($A24="","",'Beispiel Stammdaten'!$C$22&amp;"")</f>
      </c>
      <c r="C24" s="12">
        <f>IF($A24="","",SUMIFS('Beispiel Zeiten'!$E$6:$E$1000,'Beispiel Zeiten'!$C$6:$C$1000,$A24))</f>
      </c>
      <c r="D24" s="12">
        <f>IF($A24="","",SUMIFS('Beispiel Zeiten'!$E$6:$E$1000,'Beispiel Zeiten'!$C$6:$C$1000,$A24,'Beispiel Zeiten'!$F$6:$F$1000,"&lt;&gt;Nein"))</f>
      </c>
      <c r="E24" s="12">
        <f>IF($A24="","",C24-D24)</f>
      </c>
      <c r="F24" s="12">
        <f>IF(OR($A24="",N('Beispiel Stammdaten'!$D$22)=0),"",'Beispiel Stammdaten'!$D$22)</f>
      </c>
      <c r="G24" s="15">
        <f>IF(F24="","",C24/F24)</f>
      </c>
      <c r="H24" s="16">
        <f>IF(F24="","",F24-C24)</f>
      </c>
      <c r="I24" s="17">
        <f>IF($A24="","",SUMIFS('Beispiel Zeiten'!$I$6:$I$1000,'Beispiel Zeiten'!$C$6:$C$1000,$A24))</f>
      </c>
      <c r="J24" s="12">
        <f>IF(AND(ISNUMBER($B$5),$A24&lt;&gt;""),SUMIFS('Beispiel Zeiten'!$E$6:$E$1000,'Beispiel Zeiten'!$C$6:$C$1000,$A24,'Beispiel Zeiten'!$A$6:$A$1000,"&gt;="&amp;$B$5,'Beispiel Zeiten'!$A$6:$A$1000,"&lt;="&amp;EOMONTH($B$5,0)),"")</f>
      </c>
      <c r="K24" s="17">
        <f>IF(AND(ISNUMBER($B$5),$A24&lt;&gt;""),SUMIFS('Beispiel Zeiten'!$I$6:$I$1000,'Beispiel Zeiten'!$C$6:$C$1000,$A24,'Beispiel Zeiten'!$A$6:$A$1000,"&gt;="&amp;$B$5,'Beispiel Zeiten'!$A$6:$A$1000,"&lt;="&amp;EOMONTH($B$5,0)),"")</f>
      </c>
    </row>
    <row r="25" ht="18" customHeight="1" spans="1:11" x14ac:dyDescent="0.25">
      <c r="A25" s="11">
        <f>IF('Beispiel Stammdaten'!$B$23="","",'Beispiel Stammdaten'!$B$23)</f>
      </c>
      <c r="B25" s="11">
        <f>IF($A25="","",'Beispiel Stammdaten'!$C$23&amp;"")</f>
      </c>
      <c r="C25" s="12">
        <f>IF($A25="","",SUMIFS('Beispiel Zeiten'!$E$6:$E$1000,'Beispiel Zeiten'!$C$6:$C$1000,$A25))</f>
      </c>
      <c r="D25" s="12">
        <f>IF($A25="","",SUMIFS('Beispiel Zeiten'!$E$6:$E$1000,'Beispiel Zeiten'!$C$6:$C$1000,$A25,'Beispiel Zeiten'!$F$6:$F$1000,"&lt;&gt;Nein"))</f>
      </c>
      <c r="E25" s="12">
        <f>IF($A25="","",C25-D25)</f>
      </c>
      <c r="F25" s="12">
        <f>IF(OR($A25="",N('Beispiel Stammdaten'!$D$23)=0),"",'Beispiel Stammdaten'!$D$23)</f>
      </c>
      <c r="G25" s="15">
        <f>IF(F25="","",C25/F25)</f>
      </c>
      <c r="H25" s="16">
        <f>IF(F25="","",F25-C25)</f>
      </c>
      <c r="I25" s="17">
        <f>IF($A25="","",SUMIFS('Beispiel Zeiten'!$I$6:$I$1000,'Beispiel Zeiten'!$C$6:$C$1000,$A25))</f>
      </c>
      <c r="J25" s="12">
        <f>IF(AND(ISNUMBER($B$5),$A25&lt;&gt;""),SUMIFS('Beispiel Zeiten'!$E$6:$E$1000,'Beispiel Zeiten'!$C$6:$C$1000,$A25,'Beispiel Zeiten'!$A$6:$A$1000,"&gt;="&amp;$B$5,'Beispiel Zeiten'!$A$6:$A$1000,"&lt;="&amp;EOMONTH($B$5,0)),"")</f>
      </c>
      <c r="K25" s="17">
        <f>IF(AND(ISNUMBER($B$5),$A25&lt;&gt;""),SUMIFS('Beispiel Zeiten'!$I$6:$I$1000,'Beispiel Zeiten'!$C$6:$C$1000,$A25,'Beispiel Zeiten'!$A$6:$A$1000,"&gt;="&amp;$B$5,'Beispiel Zeiten'!$A$6:$A$1000,"&lt;="&amp;EOMONTH($B$5,0)),"")</f>
      </c>
    </row>
    <row r="26" ht="18" customHeight="1" spans="1:11" x14ac:dyDescent="0.25">
      <c r="A26" s="11">
        <f>IF('Beispiel Stammdaten'!$B$24="","",'Beispiel Stammdaten'!$B$24)</f>
      </c>
      <c r="B26" s="11">
        <f>IF($A26="","",'Beispiel Stammdaten'!$C$24&amp;"")</f>
      </c>
      <c r="C26" s="12">
        <f>IF($A26="","",SUMIFS('Beispiel Zeiten'!$E$6:$E$1000,'Beispiel Zeiten'!$C$6:$C$1000,$A26))</f>
      </c>
      <c r="D26" s="12">
        <f>IF($A26="","",SUMIFS('Beispiel Zeiten'!$E$6:$E$1000,'Beispiel Zeiten'!$C$6:$C$1000,$A26,'Beispiel Zeiten'!$F$6:$F$1000,"&lt;&gt;Nein"))</f>
      </c>
      <c r="E26" s="12">
        <f>IF($A26="","",C26-D26)</f>
      </c>
      <c r="F26" s="12">
        <f>IF(OR($A26="",N('Beispiel Stammdaten'!$D$24)=0),"",'Beispiel Stammdaten'!$D$24)</f>
      </c>
      <c r="G26" s="15">
        <f>IF(F26="","",C26/F26)</f>
      </c>
      <c r="H26" s="16">
        <f>IF(F26="","",F26-C26)</f>
      </c>
      <c r="I26" s="17">
        <f>IF($A26="","",SUMIFS('Beispiel Zeiten'!$I$6:$I$1000,'Beispiel Zeiten'!$C$6:$C$1000,$A26))</f>
      </c>
      <c r="J26" s="12">
        <f>IF(AND(ISNUMBER($B$5),$A26&lt;&gt;""),SUMIFS('Beispiel Zeiten'!$E$6:$E$1000,'Beispiel Zeiten'!$C$6:$C$1000,$A26,'Beispiel Zeiten'!$A$6:$A$1000,"&gt;="&amp;$B$5,'Beispiel Zeiten'!$A$6:$A$1000,"&lt;="&amp;EOMONTH($B$5,0)),"")</f>
      </c>
      <c r="K26" s="17">
        <f>IF(AND(ISNUMBER($B$5),$A26&lt;&gt;""),SUMIFS('Beispiel Zeiten'!$I$6:$I$1000,'Beispiel Zeiten'!$C$6:$C$1000,$A26,'Beispiel Zeiten'!$A$6:$A$1000,"&gt;="&amp;$B$5,'Beispiel Zeiten'!$A$6:$A$1000,"&lt;="&amp;EOMONTH($B$5,0)),"")</f>
      </c>
    </row>
    <row r="27" ht="18" customHeight="1" spans="1:11" x14ac:dyDescent="0.25">
      <c r="A27" s="11">
        <f>IF('Beispiel Stammdaten'!$B$25="","",'Beispiel Stammdaten'!$B$25)</f>
      </c>
      <c r="B27" s="11">
        <f>IF($A27="","",'Beispiel Stammdaten'!$C$25&amp;"")</f>
      </c>
      <c r="C27" s="12">
        <f>IF($A27="","",SUMIFS('Beispiel Zeiten'!$E$6:$E$1000,'Beispiel Zeiten'!$C$6:$C$1000,$A27))</f>
      </c>
      <c r="D27" s="12">
        <f>IF($A27="","",SUMIFS('Beispiel Zeiten'!$E$6:$E$1000,'Beispiel Zeiten'!$C$6:$C$1000,$A27,'Beispiel Zeiten'!$F$6:$F$1000,"&lt;&gt;Nein"))</f>
      </c>
      <c r="E27" s="12">
        <f>IF($A27="","",C27-D27)</f>
      </c>
      <c r="F27" s="12">
        <f>IF(OR($A27="",N('Beispiel Stammdaten'!$D$25)=0),"",'Beispiel Stammdaten'!$D$25)</f>
      </c>
      <c r="G27" s="15">
        <f>IF(F27="","",C27/F27)</f>
      </c>
      <c r="H27" s="16">
        <f>IF(F27="","",F27-C27)</f>
      </c>
      <c r="I27" s="17">
        <f>IF($A27="","",SUMIFS('Beispiel Zeiten'!$I$6:$I$1000,'Beispiel Zeiten'!$C$6:$C$1000,$A27))</f>
      </c>
      <c r="J27" s="12">
        <f>IF(AND(ISNUMBER($B$5),$A27&lt;&gt;""),SUMIFS('Beispiel Zeiten'!$E$6:$E$1000,'Beispiel Zeiten'!$C$6:$C$1000,$A27,'Beispiel Zeiten'!$A$6:$A$1000,"&gt;="&amp;$B$5,'Beispiel Zeiten'!$A$6:$A$1000,"&lt;="&amp;EOMONTH($B$5,0)),"")</f>
      </c>
      <c r="K27" s="17">
        <f>IF(AND(ISNUMBER($B$5),$A27&lt;&gt;""),SUMIFS('Beispiel Zeiten'!$I$6:$I$1000,'Beispiel Zeiten'!$C$6:$C$1000,$A27,'Beispiel Zeiten'!$A$6:$A$1000,"&gt;="&amp;$B$5,'Beispiel Zeiten'!$A$6:$A$1000,"&lt;="&amp;EOMONTH($B$5,0)),"")</f>
      </c>
    </row>
    <row r="28" ht="20" customHeight="1" spans="1:11" x14ac:dyDescent="0.25">
      <c r="A28" s="18" t="s">
        <v>31</v>
      </c>
      <c r="B28" s="18"/>
      <c r="C28" s="19">
        <f>SUM(C8:C27)</f>
      </c>
      <c r="D28" s="19">
        <f>SUM(D8:D27)</f>
      </c>
      <c r="E28" s="19">
        <f>SUM(E8:E27)</f>
      </c>
      <c r="F28" s="19">
        <f>SUM(F8:F27)</f>
      </c>
      <c r="G28" s="18"/>
      <c r="H28" s="18"/>
      <c r="I28" s="20">
        <f>SUM(I8:I27)</f>
      </c>
      <c r="J28" s="19">
        <f>SUM(J8:J27)</f>
      </c>
      <c r="K28" s="20">
        <f>SUM(K8:K27)</f>
      </c>
    </row>
    <row r="29" spans="1:3" x14ac:dyDescent="0.25">
      <c r="A29" s="21" t="s">
        <v>32</v>
      </c>
      <c r="B29" s="21"/>
      <c r="C29" s="12">
        <f>SUM('Beispiel Zeiten'!$E$6:$E$1000)-C28</f>
      </c>
    </row>
    <row r="31" ht="32" customHeight="1" spans="1:8" x14ac:dyDescent="0.25">
      <c r="A31" s="5" t="s">
        <v>9</v>
      </c>
      <c r="B31" s="5" t="s">
        <v>33</v>
      </c>
      <c r="C31" s="5" t="s">
        <v>23</v>
      </c>
      <c r="D31" s="5" t="s">
        <v>24</v>
      </c>
      <c r="E31" s="5" t="s">
        <v>25</v>
      </c>
      <c r="F31" s="5" t="s">
        <v>28</v>
      </c>
      <c r="G31" s="5" t="s">
        <v>29</v>
      </c>
      <c r="H31" s="5" t="s">
        <v>30</v>
      </c>
    </row>
    <row r="32" ht="18" customHeight="1" spans="1:8" x14ac:dyDescent="0.25">
      <c r="A32" s="11">
        <f>IF('Beispiel Stammdaten'!$G$6="","",'Beispiel Stammdaten'!$G$6)</f>
      </c>
      <c r="B32" s="15">
        <f>IF(OR($A32="",N(C32)=0),"",D32/C32)</f>
      </c>
      <c r="C32" s="12">
        <f>IF($A32="","",SUMIFS('Beispiel Zeiten'!$E$6:$E$1000,'Beispiel Zeiten'!$B$6:$B$1000,$A32))</f>
      </c>
      <c r="D32" s="12">
        <f>IF($A32="","",SUMIFS('Beispiel Zeiten'!$E$6:$E$1000,'Beispiel Zeiten'!$B$6:$B$1000,$A32,'Beispiel Zeiten'!$F$6:$F$1000,"&lt;&gt;Nein"))</f>
      </c>
      <c r="E32" s="12">
        <f>IF($A32="","",C32-D32)</f>
      </c>
      <c r="F32" s="17">
        <f>IF($A32="","",SUMIFS('Beispiel Zeiten'!$I$6:$I$1000,'Beispiel Zeiten'!$B$6:$B$1000,$A32))</f>
      </c>
      <c r="G32" s="12">
        <f>IF(AND(ISNUMBER($B$5),$A32&lt;&gt;""),SUMIFS('Beispiel Zeiten'!$E$6:$E$1000,'Beispiel Zeiten'!$B$6:$B$1000,$A32,'Beispiel Zeiten'!$A$6:$A$1000,"&gt;="&amp;$B$5,'Beispiel Zeiten'!$A$6:$A$1000,"&lt;="&amp;EOMONTH($B$5,0)),"")</f>
      </c>
      <c r="H32" s="17">
        <f>IF(AND(ISNUMBER($B$5),$A32&lt;&gt;""),SUMIFS('Beispiel Zeiten'!$I$6:$I$1000,'Beispiel Zeiten'!$B$6:$B$1000,$A32,'Beispiel Zeiten'!$A$6:$A$1000,"&gt;="&amp;$B$5,'Beispiel Zeiten'!$A$6:$A$1000,"&lt;="&amp;EOMONTH($B$5,0)),"")</f>
      </c>
    </row>
    <row r="33" ht="18" customHeight="1" spans="1:8" x14ac:dyDescent="0.25">
      <c r="A33" s="11">
        <f>IF('Beispiel Stammdaten'!$G$7="","",'Beispiel Stammdaten'!$G$7)</f>
      </c>
      <c r="B33" s="15">
        <f>IF(OR($A33="",N(C33)=0),"",D33/C33)</f>
      </c>
      <c r="C33" s="12">
        <f>IF($A33="","",SUMIFS('Beispiel Zeiten'!$E$6:$E$1000,'Beispiel Zeiten'!$B$6:$B$1000,$A33))</f>
      </c>
      <c r="D33" s="12">
        <f>IF($A33="","",SUMIFS('Beispiel Zeiten'!$E$6:$E$1000,'Beispiel Zeiten'!$B$6:$B$1000,$A33,'Beispiel Zeiten'!$F$6:$F$1000,"&lt;&gt;Nein"))</f>
      </c>
      <c r="E33" s="12">
        <f>IF($A33="","",C33-D33)</f>
      </c>
      <c r="F33" s="17">
        <f>IF($A33="","",SUMIFS('Beispiel Zeiten'!$I$6:$I$1000,'Beispiel Zeiten'!$B$6:$B$1000,$A33))</f>
      </c>
      <c r="G33" s="12">
        <f>IF(AND(ISNUMBER($B$5),$A33&lt;&gt;""),SUMIFS('Beispiel Zeiten'!$E$6:$E$1000,'Beispiel Zeiten'!$B$6:$B$1000,$A33,'Beispiel Zeiten'!$A$6:$A$1000,"&gt;="&amp;$B$5,'Beispiel Zeiten'!$A$6:$A$1000,"&lt;="&amp;EOMONTH($B$5,0)),"")</f>
      </c>
      <c r="H33" s="17">
        <f>IF(AND(ISNUMBER($B$5),$A33&lt;&gt;""),SUMIFS('Beispiel Zeiten'!$I$6:$I$1000,'Beispiel Zeiten'!$B$6:$B$1000,$A33,'Beispiel Zeiten'!$A$6:$A$1000,"&gt;="&amp;$B$5,'Beispiel Zeiten'!$A$6:$A$1000,"&lt;="&amp;EOMONTH($B$5,0)),"")</f>
      </c>
    </row>
    <row r="34" ht="18" customHeight="1" spans="1:8" x14ac:dyDescent="0.25">
      <c r="A34" s="11">
        <f>IF('Beispiel Stammdaten'!$G$8="","",'Beispiel Stammdaten'!$G$8)</f>
      </c>
      <c r="B34" s="15">
        <f>IF(OR($A34="",N(C34)=0),"",D34/C34)</f>
      </c>
      <c r="C34" s="12">
        <f>IF($A34="","",SUMIFS('Beispiel Zeiten'!$E$6:$E$1000,'Beispiel Zeiten'!$B$6:$B$1000,$A34))</f>
      </c>
      <c r="D34" s="12">
        <f>IF($A34="","",SUMIFS('Beispiel Zeiten'!$E$6:$E$1000,'Beispiel Zeiten'!$B$6:$B$1000,$A34,'Beispiel Zeiten'!$F$6:$F$1000,"&lt;&gt;Nein"))</f>
      </c>
      <c r="E34" s="12">
        <f>IF($A34="","",C34-D34)</f>
      </c>
      <c r="F34" s="17">
        <f>IF($A34="","",SUMIFS('Beispiel Zeiten'!$I$6:$I$1000,'Beispiel Zeiten'!$B$6:$B$1000,$A34))</f>
      </c>
      <c r="G34" s="12">
        <f>IF(AND(ISNUMBER($B$5),$A34&lt;&gt;""),SUMIFS('Beispiel Zeiten'!$E$6:$E$1000,'Beispiel Zeiten'!$B$6:$B$1000,$A34,'Beispiel Zeiten'!$A$6:$A$1000,"&gt;="&amp;$B$5,'Beispiel Zeiten'!$A$6:$A$1000,"&lt;="&amp;EOMONTH($B$5,0)),"")</f>
      </c>
      <c r="H34" s="17">
        <f>IF(AND(ISNUMBER($B$5),$A34&lt;&gt;""),SUMIFS('Beispiel Zeiten'!$I$6:$I$1000,'Beispiel Zeiten'!$B$6:$B$1000,$A34,'Beispiel Zeiten'!$A$6:$A$1000,"&gt;="&amp;$B$5,'Beispiel Zeiten'!$A$6:$A$1000,"&lt;="&amp;EOMONTH($B$5,0)),"")</f>
      </c>
    </row>
    <row r="35" ht="18" customHeight="1" spans="1:8" x14ac:dyDescent="0.25">
      <c r="A35" s="11">
        <f>IF('Beispiel Stammdaten'!$G$9="","",'Beispiel Stammdaten'!$G$9)</f>
      </c>
      <c r="B35" s="15">
        <f>IF(OR($A35="",N(C35)=0),"",D35/C35)</f>
      </c>
      <c r="C35" s="12">
        <f>IF($A35="","",SUMIFS('Beispiel Zeiten'!$E$6:$E$1000,'Beispiel Zeiten'!$B$6:$B$1000,$A35))</f>
      </c>
      <c r="D35" s="12">
        <f>IF($A35="","",SUMIFS('Beispiel Zeiten'!$E$6:$E$1000,'Beispiel Zeiten'!$B$6:$B$1000,$A35,'Beispiel Zeiten'!$F$6:$F$1000,"&lt;&gt;Nein"))</f>
      </c>
      <c r="E35" s="12">
        <f>IF($A35="","",C35-D35)</f>
      </c>
      <c r="F35" s="17">
        <f>IF($A35="","",SUMIFS('Beispiel Zeiten'!$I$6:$I$1000,'Beispiel Zeiten'!$B$6:$B$1000,$A35))</f>
      </c>
      <c r="G35" s="12">
        <f>IF(AND(ISNUMBER($B$5),$A35&lt;&gt;""),SUMIFS('Beispiel Zeiten'!$E$6:$E$1000,'Beispiel Zeiten'!$B$6:$B$1000,$A35,'Beispiel Zeiten'!$A$6:$A$1000,"&gt;="&amp;$B$5,'Beispiel Zeiten'!$A$6:$A$1000,"&lt;="&amp;EOMONTH($B$5,0)),"")</f>
      </c>
      <c r="H35" s="17">
        <f>IF(AND(ISNUMBER($B$5),$A35&lt;&gt;""),SUMIFS('Beispiel Zeiten'!$I$6:$I$1000,'Beispiel Zeiten'!$B$6:$B$1000,$A35,'Beispiel Zeiten'!$A$6:$A$1000,"&gt;="&amp;$B$5,'Beispiel Zeiten'!$A$6:$A$1000,"&lt;="&amp;EOMONTH($B$5,0)),"")</f>
      </c>
    </row>
    <row r="36" ht="18" customHeight="1" spans="1:8" x14ac:dyDescent="0.25">
      <c r="A36" s="11">
        <f>IF('Beispiel Stammdaten'!$G$10="","",'Beispiel Stammdaten'!$G$10)</f>
      </c>
      <c r="B36" s="15">
        <f>IF(OR($A36="",N(C36)=0),"",D36/C36)</f>
      </c>
      <c r="C36" s="12">
        <f>IF($A36="","",SUMIFS('Beispiel Zeiten'!$E$6:$E$1000,'Beispiel Zeiten'!$B$6:$B$1000,$A36))</f>
      </c>
      <c r="D36" s="12">
        <f>IF($A36="","",SUMIFS('Beispiel Zeiten'!$E$6:$E$1000,'Beispiel Zeiten'!$B$6:$B$1000,$A36,'Beispiel Zeiten'!$F$6:$F$1000,"&lt;&gt;Nein"))</f>
      </c>
      <c r="E36" s="12">
        <f>IF($A36="","",C36-D36)</f>
      </c>
      <c r="F36" s="17">
        <f>IF($A36="","",SUMIFS('Beispiel Zeiten'!$I$6:$I$1000,'Beispiel Zeiten'!$B$6:$B$1000,$A36))</f>
      </c>
      <c r="G36" s="12">
        <f>IF(AND(ISNUMBER($B$5),$A36&lt;&gt;""),SUMIFS('Beispiel Zeiten'!$E$6:$E$1000,'Beispiel Zeiten'!$B$6:$B$1000,$A36,'Beispiel Zeiten'!$A$6:$A$1000,"&gt;="&amp;$B$5,'Beispiel Zeiten'!$A$6:$A$1000,"&lt;="&amp;EOMONTH($B$5,0)),"")</f>
      </c>
      <c r="H36" s="17">
        <f>IF(AND(ISNUMBER($B$5),$A36&lt;&gt;""),SUMIFS('Beispiel Zeiten'!$I$6:$I$1000,'Beispiel Zeiten'!$B$6:$B$1000,$A36,'Beispiel Zeiten'!$A$6:$A$1000,"&gt;="&amp;$B$5,'Beispiel Zeiten'!$A$6:$A$1000,"&lt;="&amp;EOMONTH($B$5,0)),"")</f>
      </c>
    </row>
    <row r="37" ht="18" customHeight="1" spans="1:8" x14ac:dyDescent="0.25">
      <c r="A37" s="11">
        <f>IF('Beispiel Stammdaten'!$G$11="","",'Beispiel Stammdaten'!$G$11)</f>
      </c>
      <c r="B37" s="15">
        <f>IF(OR($A37="",N(C37)=0),"",D37/C37)</f>
      </c>
      <c r="C37" s="12">
        <f>IF($A37="","",SUMIFS('Beispiel Zeiten'!$E$6:$E$1000,'Beispiel Zeiten'!$B$6:$B$1000,$A37))</f>
      </c>
      <c r="D37" s="12">
        <f>IF($A37="","",SUMIFS('Beispiel Zeiten'!$E$6:$E$1000,'Beispiel Zeiten'!$B$6:$B$1000,$A37,'Beispiel Zeiten'!$F$6:$F$1000,"&lt;&gt;Nein"))</f>
      </c>
      <c r="E37" s="12">
        <f>IF($A37="","",C37-D37)</f>
      </c>
      <c r="F37" s="17">
        <f>IF($A37="","",SUMIFS('Beispiel Zeiten'!$I$6:$I$1000,'Beispiel Zeiten'!$B$6:$B$1000,$A37))</f>
      </c>
      <c r="G37" s="12">
        <f>IF(AND(ISNUMBER($B$5),$A37&lt;&gt;""),SUMIFS('Beispiel Zeiten'!$E$6:$E$1000,'Beispiel Zeiten'!$B$6:$B$1000,$A37,'Beispiel Zeiten'!$A$6:$A$1000,"&gt;="&amp;$B$5,'Beispiel Zeiten'!$A$6:$A$1000,"&lt;="&amp;EOMONTH($B$5,0)),"")</f>
      </c>
      <c r="H37" s="17">
        <f>IF(AND(ISNUMBER($B$5),$A37&lt;&gt;""),SUMIFS('Beispiel Zeiten'!$I$6:$I$1000,'Beispiel Zeiten'!$B$6:$B$1000,$A37,'Beispiel Zeiten'!$A$6:$A$1000,"&gt;="&amp;$B$5,'Beispiel Zeiten'!$A$6:$A$1000,"&lt;="&amp;EOMONTH($B$5,0)),"")</f>
      </c>
    </row>
    <row r="38" ht="18" customHeight="1" spans="1:8" x14ac:dyDescent="0.25">
      <c r="A38" s="11">
        <f>IF('Beispiel Stammdaten'!$G$12="","",'Beispiel Stammdaten'!$G$12)</f>
      </c>
      <c r="B38" s="15">
        <f>IF(OR($A38="",N(C38)=0),"",D38/C38)</f>
      </c>
      <c r="C38" s="12">
        <f>IF($A38="","",SUMIFS('Beispiel Zeiten'!$E$6:$E$1000,'Beispiel Zeiten'!$B$6:$B$1000,$A38))</f>
      </c>
      <c r="D38" s="12">
        <f>IF($A38="","",SUMIFS('Beispiel Zeiten'!$E$6:$E$1000,'Beispiel Zeiten'!$B$6:$B$1000,$A38,'Beispiel Zeiten'!$F$6:$F$1000,"&lt;&gt;Nein"))</f>
      </c>
      <c r="E38" s="12">
        <f>IF($A38="","",C38-D38)</f>
      </c>
      <c r="F38" s="17">
        <f>IF($A38="","",SUMIFS('Beispiel Zeiten'!$I$6:$I$1000,'Beispiel Zeiten'!$B$6:$B$1000,$A38))</f>
      </c>
      <c r="G38" s="12">
        <f>IF(AND(ISNUMBER($B$5),$A38&lt;&gt;""),SUMIFS('Beispiel Zeiten'!$E$6:$E$1000,'Beispiel Zeiten'!$B$6:$B$1000,$A38,'Beispiel Zeiten'!$A$6:$A$1000,"&gt;="&amp;$B$5,'Beispiel Zeiten'!$A$6:$A$1000,"&lt;="&amp;EOMONTH($B$5,0)),"")</f>
      </c>
      <c r="H38" s="17">
        <f>IF(AND(ISNUMBER($B$5),$A38&lt;&gt;""),SUMIFS('Beispiel Zeiten'!$I$6:$I$1000,'Beispiel Zeiten'!$B$6:$B$1000,$A38,'Beispiel Zeiten'!$A$6:$A$1000,"&gt;="&amp;$B$5,'Beispiel Zeiten'!$A$6:$A$1000,"&lt;="&amp;EOMONTH($B$5,0)),"")</f>
      </c>
    </row>
    <row r="39" ht="18" customHeight="1" spans="1:8" x14ac:dyDescent="0.25">
      <c r="A39" s="11">
        <f>IF('Beispiel Stammdaten'!$G$13="","",'Beispiel Stammdaten'!$G$13)</f>
      </c>
      <c r="B39" s="15">
        <f>IF(OR($A39="",N(C39)=0),"",D39/C39)</f>
      </c>
      <c r="C39" s="12">
        <f>IF($A39="","",SUMIFS('Beispiel Zeiten'!$E$6:$E$1000,'Beispiel Zeiten'!$B$6:$B$1000,$A39))</f>
      </c>
      <c r="D39" s="12">
        <f>IF($A39="","",SUMIFS('Beispiel Zeiten'!$E$6:$E$1000,'Beispiel Zeiten'!$B$6:$B$1000,$A39,'Beispiel Zeiten'!$F$6:$F$1000,"&lt;&gt;Nein"))</f>
      </c>
      <c r="E39" s="12">
        <f>IF($A39="","",C39-D39)</f>
      </c>
      <c r="F39" s="17">
        <f>IF($A39="","",SUMIFS('Beispiel Zeiten'!$I$6:$I$1000,'Beispiel Zeiten'!$B$6:$B$1000,$A39))</f>
      </c>
      <c r="G39" s="12">
        <f>IF(AND(ISNUMBER($B$5),$A39&lt;&gt;""),SUMIFS('Beispiel Zeiten'!$E$6:$E$1000,'Beispiel Zeiten'!$B$6:$B$1000,$A39,'Beispiel Zeiten'!$A$6:$A$1000,"&gt;="&amp;$B$5,'Beispiel Zeiten'!$A$6:$A$1000,"&lt;="&amp;EOMONTH($B$5,0)),"")</f>
      </c>
      <c r="H39" s="17">
        <f>IF(AND(ISNUMBER($B$5),$A39&lt;&gt;""),SUMIFS('Beispiel Zeiten'!$I$6:$I$1000,'Beispiel Zeiten'!$B$6:$B$1000,$A39,'Beispiel Zeiten'!$A$6:$A$1000,"&gt;="&amp;$B$5,'Beispiel Zeiten'!$A$6:$A$1000,"&lt;="&amp;EOMONTH($B$5,0)),"")</f>
      </c>
    </row>
    <row r="40" ht="18" customHeight="1" spans="1:8" x14ac:dyDescent="0.25">
      <c r="A40" s="11">
        <f>IF('Beispiel Stammdaten'!$G$14="","",'Beispiel Stammdaten'!$G$14)</f>
      </c>
      <c r="B40" s="15">
        <f>IF(OR($A40="",N(C40)=0),"",D40/C40)</f>
      </c>
      <c r="C40" s="12">
        <f>IF($A40="","",SUMIFS('Beispiel Zeiten'!$E$6:$E$1000,'Beispiel Zeiten'!$B$6:$B$1000,$A40))</f>
      </c>
      <c r="D40" s="12">
        <f>IF($A40="","",SUMIFS('Beispiel Zeiten'!$E$6:$E$1000,'Beispiel Zeiten'!$B$6:$B$1000,$A40,'Beispiel Zeiten'!$F$6:$F$1000,"&lt;&gt;Nein"))</f>
      </c>
      <c r="E40" s="12">
        <f>IF($A40="","",C40-D40)</f>
      </c>
      <c r="F40" s="17">
        <f>IF($A40="","",SUMIFS('Beispiel Zeiten'!$I$6:$I$1000,'Beispiel Zeiten'!$B$6:$B$1000,$A40))</f>
      </c>
      <c r="G40" s="12">
        <f>IF(AND(ISNUMBER($B$5),$A40&lt;&gt;""),SUMIFS('Beispiel Zeiten'!$E$6:$E$1000,'Beispiel Zeiten'!$B$6:$B$1000,$A40,'Beispiel Zeiten'!$A$6:$A$1000,"&gt;="&amp;$B$5,'Beispiel Zeiten'!$A$6:$A$1000,"&lt;="&amp;EOMONTH($B$5,0)),"")</f>
      </c>
      <c r="H40" s="17">
        <f>IF(AND(ISNUMBER($B$5),$A40&lt;&gt;""),SUMIFS('Beispiel Zeiten'!$I$6:$I$1000,'Beispiel Zeiten'!$B$6:$B$1000,$A40,'Beispiel Zeiten'!$A$6:$A$1000,"&gt;="&amp;$B$5,'Beispiel Zeiten'!$A$6:$A$1000,"&lt;="&amp;EOMONTH($B$5,0)),"")</f>
      </c>
    </row>
    <row r="41" ht="18" customHeight="1" spans="1:8" x14ac:dyDescent="0.25">
      <c r="A41" s="11">
        <f>IF('Beispiel Stammdaten'!$G$15="","",'Beispiel Stammdaten'!$G$15)</f>
      </c>
      <c r="B41" s="15">
        <f>IF(OR($A41="",N(C41)=0),"",D41/C41)</f>
      </c>
      <c r="C41" s="12">
        <f>IF($A41="","",SUMIFS('Beispiel Zeiten'!$E$6:$E$1000,'Beispiel Zeiten'!$B$6:$B$1000,$A41))</f>
      </c>
      <c r="D41" s="12">
        <f>IF($A41="","",SUMIFS('Beispiel Zeiten'!$E$6:$E$1000,'Beispiel Zeiten'!$B$6:$B$1000,$A41,'Beispiel Zeiten'!$F$6:$F$1000,"&lt;&gt;Nein"))</f>
      </c>
      <c r="E41" s="12">
        <f>IF($A41="","",C41-D41)</f>
      </c>
      <c r="F41" s="17">
        <f>IF($A41="","",SUMIFS('Beispiel Zeiten'!$I$6:$I$1000,'Beispiel Zeiten'!$B$6:$B$1000,$A41))</f>
      </c>
      <c r="G41" s="12">
        <f>IF(AND(ISNUMBER($B$5),$A41&lt;&gt;""),SUMIFS('Beispiel Zeiten'!$E$6:$E$1000,'Beispiel Zeiten'!$B$6:$B$1000,$A41,'Beispiel Zeiten'!$A$6:$A$1000,"&gt;="&amp;$B$5,'Beispiel Zeiten'!$A$6:$A$1000,"&lt;="&amp;EOMONTH($B$5,0)),"")</f>
      </c>
      <c r="H41" s="17">
        <f>IF(AND(ISNUMBER($B$5),$A41&lt;&gt;""),SUMIFS('Beispiel Zeiten'!$I$6:$I$1000,'Beispiel Zeiten'!$B$6:$B$1000,$A41,'Beispiel Zeiten'!$A$6:$A$1000,"&gt;="&amp;$B$5,'Beispiel Zeiten'!$A$6:$A$1000,"&lt;="&amp;EOMONTH($B$5,0)),"")</f>
      </c>
    </row>
    <row r="42" ht="18" customHeight="1" spans="1:8" x14ac:dyDescent="0.25">
      <c r="A42" s="11">
        <f>IF('Beispiel Stammdaten'!$G$16="","",'Beispiel Stammdaten'!$G$16)</f>
      </c>
      <c r="B42" s="15">
        <f>IF(OR($A42="",N(C42)=0),"",D42/C42)</f>
      </c>
      <c r="C42" s="12">
        <f>IF($A42="","",SUMIFS('Beispiel Zeiten'!$E$6:$E$1000,'Beispiel Zeiten'!$B$6:$B$1000,$A42))</f>
      </c>
      <c r="D42" s="12">
        <f>IF($A42="","",SUMIFS('Beispiel Zeiten'!$E$6:$E$1000,'Beispiel Zeiten'!$B$6:$B$1000,$A42,'Beispiel Zeiten'!$F$6:$F$1000,"&lt;&gt;Nein"))</f>
      </c>
      <c r="E42" s="12">
        <f>IF($A42="","",C42-D42)</f>
      </c>
      <c r="F42" s="17">
        <f>IF($A42="","",SUMIFS('Beispiel Zeiten'!$I$6:$I$1000,'Beispiel Zeiten'!$B$6:$B$1000,$A42))</f>
      </c>
      <c r="G42" s="12">
        <f>IF(AND(ISNUMBER($B$5),$A42&lt;&gt;""),SUMIFS('Beispiel Zeiten'!$E$6:$E$1000,'Beispiel Zeiten'!$B$6:$B$1000,$A42,'Beispiel Zeiten'!$A$6:$A$1000,"&gt;="&amp;$B$5,'Beispiel Zeiten'!$A$6:$A$1000,"&lt;="&amp;EOMONTH($B$5,0)),"")</f>
      </c>
      <c r="H42" s="17">
        <f>IF(AND(ISNUMBER($B$5),$A42&lt;&gt;""),SUMIFS('Beispiel Zeiten'!$I$6:$I$1000,'Beispiel Zeiten'!$B$6:$B$1000,$A42,'Beispiel Zeiten'!$A$6:$A$1000,"&gt;="&amp;$B$5,'Beispiel Zeiten'!$A$6:$A$1000,"&lt;="&amp;EOMONTH($B$5,0)),"")</f>
      </c>
    </row>
    <row r="43" ht="18" customHeight="1" spans="1:8" x14ac:dyDescent="0.25">
      <c r="A43" s="11">
        <f>IF('Beispiel Stammdaten'!$G$17="","",'Beispiel Stammdaten'!$G$17)</f>
      </c>
      <c r="B43" s="15">
        <f>IF(OR($A43="",N(C43)=0),"",D43/C43)</f>
      </c>
      <c r="C43" s="12">
        <f>IF($A43="","",SUMIFS('Beispiel Zeiten'!$E$6:$E$1000,'Beispiel Zeiten'!$B$6:$B$1000,$A43))</f>
      </c>
      <c r="D43" s="12">
        <f>IF($A43="","",SUMIFS('Beispiel Zeiten'!$E$6:$E$1000,'Beispiel Zeiten'!$B$6:$B$1000,$A43,'Beispiel Zeiten'!$F$6:$F$1000,"&lt;&gt;Nein"))</f>
      </c>
      <c r="E43" s="12">
        <f>IF($A43="","",C43-D43)</f>
      </c>
      <c r="F43" s="17">
        <f>IF($A43="","",SUMIFS('Beispiel Zeiten'!$I$6:$I$1000,'Beispiel Zeiten'!$B$6:$B$1000,$A43))</f>
      </c>
      <c r="G43" s="12">
        <f>IF(AND(ISNUMBER($B$5),$A43&lt;&gt;""),SUMIFS('Beispiel Zeiten'!$E$6:$E$1000,'Beispiel Zeiten'!$B$6:$B$1000,$A43,'Beispiel Zeiten'!$A$6:$A$1000,"&gt;="&amp;$B$5,'Beispiel Zeiten'!$A$6:$A$1000,"&lt;="&amp;EOMONTH($B$5,0)),"")</f>
      </c>
      <c r="H43" s="17">
        <f>IF(AND(ISNUMBER($B$5),$A43&lt;&gt;""),SUMIFS('Beispiel Zeiten'!$I$6:$I$1000,'Beispiel Zeiten'!$B$6:$B$1000,$A43,'Beispiel Zeiten'!$A$6:$A$1000,"&gt;="&amp;$B$5,'Beispiel Zeiten'!$A$6:$A$1000,"&lt;="&amp;EOMONTH($B$5,0)),"")</f>
      </c>
    </row>
    <row r="44" ht="18" customHeight="1" spans="1:8" x14ac:dyDescent="0.25">
      <c r="A44" s="11">
        <f>IF('Beispiel Stammdaten'!$G$18="","",'Beispiel Stammdaten'!$G$18)</f>
      </c>
      <c r="B44" s="15">
        <f>IF(OR($A44="",N(C44)=0),"",D44/C44)</f>
      </c>
      <c r="C44" s="12">
        <f>IF($A44="","",SUMIFS('Beispiel Zeiten'!$E$6:$E$1000,'Beispiel Zeiten'!$B$6:$B$1000,$A44))</f>
      </c>
      <c r="D44" s="12">
        <f>IF($A44="","",SUMIFS('Beispiel Zeiten'!$E$6:$E$1000,'Beispiel Zeiten'!$B$6:$B$1000,$A44,'Beispiel Zeiten'!$F$6:$F$1000,"&lt;&gt;Nein"))</f>
      </c>
      <c r="E44" s="12">
        <f>IF($A44="","",C44-D44)</f>
      </c>
      <c r="F44" s="17">
        <f>IF($A44="","",SUMIFS('Beispiel Zeiten'!$I$6:$I$1000,'Beispiel Zeiten'!$B$6:$B$1000,$A44))</f>
      </c>
      <c r="G44" s="12">
        <f>IF(AND(ISNUMBER($B$5),$A44&lt;&gt;""),SUMIFS('Beispiel Zeiten'!$E$6:$E$1000,'Beispiel Zeiten'!$B$6:$B$1000,$A44,'Beispiel Zeiten'!$A$6:$A$1000,"&gt;="&amp;$B$5,'Beispiel Zeiten'!$A$6:$A$1000,"&lt;="&amp;EOMONTH($B$5,0)),"")</f>
      </c>
      <c r="H44" s="17">
        <f>IF(AND(ISNUMBER($B$5),$A44&lt;&gt;""),SUMIFS('Beispiel Zeiten'!$I$6:$I$1000,'Beispiel Zeiten'!$B$6:$B$1000,$A44,'Beispiel Zeiten'!$A$6:$A$1000,"&gt;="&amp;$B$5,'Beispiel Zeiten'!$A$6:$A$1000,"&lt;="&amp;EOMONTH($B$5,0)),"")</f>
      </c>
    </row>
    <row r="45" ht="18" customHeight="1" spans="1:8" x14ac:dyDescent="0.25">
      <c r="A45" s="11">
        <f>IF('Beispiel Stammdaten'!$G$19="","",'Beispiel Stammdaten'!$G$19)</f>
      </c>
      <c r="B45" s="15">
        <f>IF(OR($A45="",N(C45)=0),"",D45/C45)</f>
      </c>
      <c r="C45" s="12">
        <f>IF($A45="","",SUMIFS('Beispiel Zeiten'!$E$6:$E$1000,'Beispiel Zeiten'!$B$6:$B$1000,$A45))</f>
      </c>
      <c r="D45" s="12">
        <f>IF($A45="","",SUMIFS('Beispiel Zeiten'!$E$6:$E$1000,'Beispiel Zeiten'!$B$6:$B$1000,$A45,'Beispiel Zeiten'!$F$6:$F$1000,"&lt;&gt;Nein"))</f>
      </c>
      <c r="E45" s="12">
        <f>IF($A45="","",C45-D45)</f>
      </c>
      <c r="F45" s="17">
        <f>IF($A45="","",SUMIFS('Beispiel Zeiten'!$I$6:$I$1000,'Beispiel Zeiten'!$B$6:$B$1000,$A45))</f>
      </c>
      <c r="G45" s="12">
        <f>IF(AND(ISNUMBER($B$5),$A45&lt;&gt;""),SUMIFS('Beispiel Zeiten'!$E$6:$E$1000,'Beispiel Zeiten'!$B$6:$B$1000,$A45,'Beispiel Zeiten'!$A$6:$A$1000,"&gt;="&amp;$B$5,'Beispiel Zeiten'!$A$6:$A$1000,"&lt;="&amp;EOMONTH($B$5,0)),"")</f>
      </c>
      <c r="H45" s="17">
        <f>IF(AND(ISNUMBER($B$5),$A45&lt;&gt;""),SUMIFS('Beispiel Zeiten'!$I$6:$I$1000,'Beispiel Zeiten'!$B$6:$B$1000,$A45,'Beispiel Zeiten'!$A$6:$A$1000,"&gt;="&amp;$B$5,'Beispiel Zeiten'!$A$6:$A$1000,"&lt;="&amp;EOMONTH($B$5,0)),"")</f>
      </c>
    </row>
    <row r="46" ht="18" customHeight="1" spans="1:8" x14ac:dyDescent="0.25">
      <c r="A46" s="11">
        <f>IF('Beispiel Stammdaten'!$G$20="","",'Beispiel Stammdaten'!$G$20)</f>
      </c>
      <c r="B46" s="15">
        <f>IF(OR($A46="",N(C46)=0),"",D46/C46)</f>
      </c>
      <c r="C46" s="12">
        <f>IF($A46="","",SUMIFS('Beispiel Zeiten'!$E$6:$E$1000,'Beispiel Zeiten'!$B$6:$B$1000,$A46))</f>
      </c>
      <c r="D46" s="12">
        <f>IF($A46="","",SUMIFS('Beispiel Zeiten'!$E$6:$E$1000,'Beispiel Zeiten'!$B$6:$B$1000,$A46,'Beispiel Zeiten'!$F$6:$F$1000,"&lt;&gt;Nein"))</f>
      </c>
      <c r="E46" s="12">
        <f>IF($A46="","",C46-D46)</f>
      </c>
      <c r="F46" s="17">
        <f>IF($A46="","",SUMIFS('Beispiel Zeiten'!$I$6:$I$1000,'Beispiel Zeiten'!$B$6:$B$1000,$A46))</f>
      </c>
      <c r="G46" s="12">
        <f>IF(AND(ISNUMBER($B$5),$A46&lt;&gt;""),SUMIFS('Beispiel Zeiten'!$E$6:$E$1000,'Beispiel Zeiten'!$B$6:$B$1000,$A46,'Beispiel Zeiten'!$A$6:$A$1000,"&gt;="&amp;$B$5,'Beispiel Zeiten'!$A$6:$A$1000,"&lt;="&amp;EOMONTH($B$5,0)),"")</f>
      </c>
      <c r="H46" s="17">
        <f>IF(AND(ISNUMBER($B$5),$A46&lt;&gt;""),SUMIFS('Beispiel Zeiten'!$I$6:$I$1000,'Beispiel Zeiten'!$B$6:$B$1000,$A46,'Beispiel Zeiten'!$A$6:$A$1000,"&gt;="&amp;$B$5,'Beispiel Zeiten'!$A$6:$A$1000,"&lt;="&amp;EOMONTH($B$5,0)),"")</f>
      </c>
    </row>
    <row r="47" ht="20" customHeight="1" spans="1:8" x14ac:dyDescent="0.25">
      <c r="A47" s="18" t="s">
        <v>31</v>
      </c>
      <c r="B47" s="22">
        <f>IF(N(C47)=0,"",D47/C47)</f>
      </c>
      <c r="C47" s="19">
        <f>SUM(C32:C46)</f>
      </c>
      <c r="D47" s="19">
        <f>SUM(D32:D46)</f>
      </c>
      <c r="E47" s="19">
        <f>SUM(E32:E46)</f>
      </c>
      <c r="F47" s="20">
        <f>SUM(F32:F46)</f>
      </c>
      <c r="G47" s="19">
        <f>SUM(G32:G46)</f>
      </c>
      <c r="H47" s="20">
        <f>SUM(H32:H46)</f>
      </c>
    </row>
    <row r="49" spans="1:1" x14ac:dyDescent="0.25">
      <c r="A49" s="23" t="s">
        <v>34</v>
      </c>
    </row>
  </sheetData>
  <mergeCells count="5">
    <mergeCell ref="A1:K1"/>
    <mergeCell ref="A2:K2"/>
    <mergeCell ref="A3:B3"/>
    <mergeCell ref="C3:D3"/>
    <mergeCell ref="A29:B29"/>
  </mergeCells>
  <conditionalFormatting sqref="G8:G27">
    <cfRule type="expression" dxfId="6" priority="1">
      <formula>AND(ISNUMBER(G8),G8&gt;=1)</formula>
    </cfRule>
    <cfRule type="expression" dxfId="7" priority="2">
      <formula>AND(ISNUMBER(G8),G8&gt;=0.8)</formula>
    </cfRule>
  </conditionalFormatting>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rowBreaks count="1" manualBreakCount="1">
    <brk id="29" max="16838"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9"/>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4" t="s">
        <v>83</v>
      </c>
    </row>
    <row r="2" ht="45" customHeight="1" spans="2:2" x14ac:dyDescent="0.25">
      <c r="B2" s="25" t="s">
        <v>84</v>
      </c>
    </row>
    <row r="4" ht="20" customHeight="1" spans="2:2" x14ac:dyDescent="0.25">
      <c r="B4" s="26" t="s">
        <v>85</v>
      </c>
    </row>
    <row r="5" ht="29" customHeight="1" spans="2:2" x14ac:dyDescent="0.25">
      <c r="B5" s="25" t="s">
        <v>86</v>
      </c>
    </row>
    <row r="6" ht="16" customHeight="1" spans="2:2" x14ac:dyDescent="0.25">
      <c r="B6" s="25" t="s">
        <v>87</v>
      </c>
    </row>
    <row r="8" ht="20" customHeight="1" spans="2:2" x14ac:dyDescent="0.25">
      <c r="B8" s="26" t="s">
        <v>88</v>
      </c>
    </row>
    <row r="9" ht="29" customHeight="1" spans="2:2" x14ac:dyDescent="0.25">
      <c r="B9" s="25" t="s">
        <v>89</v>
      </c>
    </row>
    <row r="10" ht="16" customHeight="1" spans="2:2" x14ac:dyDescent="0.25">
      <c r="B10" s="25" t="s">
        <v>90</v>
      </c>
    </row>
    <row r="11" ht="29" customHeight="1" spans="2:2" x14ac:dyDescent="0.25">
      <c r="B11" s="25" t="s">
        <v>91</v>
      </c>
    </row>
    <row r="12" ht="16" customHeight="1" spans="2:2" x14ac:dyDescent="0.25">
      <c r="B12" s="25" t="s">
        <v>92</v>
      </c>
    </row>
    <row r="14" ht="20" customHeight="1" spans="2:2" x14ac:dyDescent="0.25">
      <c r="B14" s="26" t="s">
        <v>93</v>
      </c>
    </row>
    <row r="15" ht="29" customHeight="1" spans="2:2" x14ac:dyDescent="0.25">
      <c r="B15" s="25" t="s">
        <v>94</v>
      </c>
    </row>
    <row r="16" ht="16" customHeight="1" spans="2:2" x14ac:dyDescent="0.25">
      <c r="B16" s="25" t="s">
        <v>95</v>
      </c>
    </row>
    <row r="17" ht="29" customHeight="1" spans="2:2" x14ac:dyDescent="0.25">
      <c r="B17" s="25" t="s">
        <v>96</v>
      </c>
    </row>
    <row r="18" ht="29" customHeight="1" spans="2:2" x14ac:dyDescent="0.25">
      <c r="B18" s="25" t="s">
        <v>97</v>
      </c>
    </row>
    <row r="20" ht="20" customHeight="1" spans="2:2" x14ac:dyDescent="0.25">
      <c r="B20" s="26" t="s">
        <v>98</v>
      </c>
    </row>
    <row r="21" ht="43.5" customHeight="1" spans="2:2" x14ac:dyDescent="0.25">
      <c r="B21" s="25" t="s">
        <v>99</v>
      </c>
    </row>
    <row r="22" ht="29" customHeight="1" spans="2:2" x14ac:dyDescent="0.25">
      <c r="B22" s="25" t="s">
        <v>100</v>
      </c>
    </row>
    <row r="24" spans="2:2" x14ac:dyDescent="0.25">
      <c r="B24" s="26" t="s">
        <v>101</v>
      </c>
    </row>
    <row r="25" spans="2:2" x14ac:dyDescent="0.25">
      <c r="B25" s="27" t="s">
        <v>102</v>
      </c>
    </row>
    <row r="26" spans="2:2" x14ac:dyDescent="0.25">
      <c r="B26" s="27" t="s">
        <v>103</v>
      </c>
    </row>
    <row r="27" spans="2:2" x14ac:dyDescent="0.25">
      <c r="B27" s="27" t="s">
        <v>104</v>
      </c>
    </row>
    <row r="29" ht="30" customHeight="1" spans="2:2" x14ac:dyDescent="0.25">
      <c r="B29" s="8" t="s">
        <v>105</v>
      </c>
    </row>
  </sheetData>
  <hyperlinks>
    <hyperlink ref="B25" r:id="rId1"/>
    <hyperlink ref="B26" r:id="rId2"/>
    <hyperlink ref="B27"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Stammdaten</vt:lpstr>
      <vt:lpstr>Zeiten</vt:lpstr>
      <vt:lpstr>Auswertung</vt:lpstr>
      <vt:lpstr>Beispiel Stammdaten</vt:lpstr>
      <vt:lpstr>Beispiel Zeiten</vt:lpstr>
      <vt:lpstr>Beispiel Auswertung</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Projektzeiterfassung Vorlage</dc:title>
  <dc:subject>Stunden je Projekt und Kunde, abrechenbar oder intern, mit Budget-Verbrauch und Wert. Dazu ein Wochenblatt als PDF.</dc:subject>
  <dc:description>Kostenlose Vorlage von www.teamspace.de, Stand Oktober 2026.</dc:description>
  <cp:keywords>Projektzeiterfassung Excel, Vorlage, Excel</cp:keywords>
  <cp:category/>
  <cp:lastModifiedBy>teamspace</cp:lastModifiedBy>
  <dcterms:created xsi:type="dcterms:W3CDTF">2026-10-01T00:00:00Z</dcterms:created>
  <dcterms:modified xsi:type="dcterms:W3CDTF">2026-10-01T00:00:00Z</dcterms:modified>
</cp:coreProperties>
</file>