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jektstrukturplan" state="visible" r:id="rId4"/>
    <sheet sheetId="2" name="Beispiel" state="visible" r:id="rId5"/>
    <sheet sheetId="3" name="Anleitung" state="visible" r:id="rId6"/>
  </sheets>
  <definedNames>
    <definedName name="_xlnm.Print_Area" localSheetId="0">'Projektstrukturplan'!$A1:$M63</definedName>
    <definedName name="_xlnm.Print_Titles" localSheetId="0">'Projektstrukturplan'!$10:$11</definedName>
    <definedName name="_xlnm.Print_Area" localSheetId="1">'Beispiel'!$A1:$M40</definedName>
    <definedName name="_xlnm.Print_Titles" localSheetId="1">'Beispiel'!$10:$11</definedName>
  </definedNames>
  <calcPr calcId="171027" fullCalcOnLoad="1"/>
</workbook>
</file>

<file path=xl/comments1.xml><?xml version="1.0" encoding="utf-8"?>
<comments xmlns="http://schemas.openxmlformats.org/spreadsheetml/2006/main">
  <authors>
    <author>Author</author>
  </authors>
  <commentList>
    <comment ref="A8" authorId="0">
      <text>
        <r>
          <t>Ein Satz für alle Arbeitspakete. Kosten = Stunden mal Satz plus Sachkosten.</t>
        </r>
      </text>
    </comment>
    <comment ref="C10" authorId="0">
      <text>
        <r>
          <t>Bezeichnung in die Spalte der Ebene schreiben: 1 Projekt, 2 Teilprojekt, 3 Arbeitspaket, 4 feinere Gliederung. Der Text darf nach rechts überlaufen.</t>
        </r>
      </text>
    </comment>
  </commentList>
</comments>
</file>

<file path=xl/comments2.xml><?xml version="1.0" encoding="utf-8"?>
<comments xmlns="http://schemas.openxmlformats.org/spreadsheetml/2006/main">
  <authors>
    <author>Author</author>
  </authors>
  <commentList>
    <comment ref="A8" authorId="0">
      <text>
        <r>
          <t>Ein Satz für alle Arbeitspakete. Kosten = Stunden mal Satz plus Sachkosten.</t>
        </r>
      </text>
    </comment>
    <comment ref="C10" authorId="0">
      <text>
        <r>
          <t>Bezeichnung in die Spalte der Ebene schreiben: 1 Projekt, 2 Teilprojekt, 3 Arbeitspaket, 4 feinere Gliederung. Der Text darf nach rechts überlaufen.</t>
        </r>
      </text>
    </comment>
  </commentList>
</comments>
</file>

<file path=xl/sharedStrings.xml><?xml version="1.0" encoding="utf-8"?>
<sst xmlns="http://schemas.openxmlformats.org/spreadsheetml/2006/main" count="176" uniqueCount="111">
  <si>
    <t>Projektstrukturplan</t>
  </si>
  <si>
    <t>Schreiben Sie jede Bezeichnung in die Spalte ihrer Ebene: 1 = Projekt, 2 = Teilprojekt, 3 = Arbeitspaket, 4 = feinere Gliederung. PSP-Code, Ebene und Summen je Teilprojekt entstehen von selbst.</t>
  </si>
  <si>
    <t>Weiß: hier eintragen</t>
  </si>
  <si>
    <t>Grau: wird berechnet</t>
  </si>
  <si>
    <t>Auftraggeber</t>
  </si>
  <si>
    <t>Projektleitung</t>
  </si>
  <si>
    <t>Gliederung (nach Phasen, Objekten oder Funktionen)</t>
  </si>
  <si>
    <t>Stand</t>
  </si>
  <si>
    <t>Stundensatz für die Kosten (€ je Std)</t>
  </si>
  <si>
    <t>Anzahl Arbeitspakete</t>
  </si>
  <si>
    <t>Aufwand gesamt (Std)</t>
  </si>
  <si>
    <t>Kosten gesamt</t>
  </si>
  <si>
    <t>PSP-Code</t>
  </si>
  <si>
    <t>Ebene</t>
  </si>
  <si>
    <t>Bezeichnung (in der Spalte der Ebene)</t>
  </si>
  <si>
    <t>Typ</t>
  </si>
  <si>
    <t>Verantwortlich</t>
  </si>
  <si>
    <t>Ergebnis / Liefergegenstand</t>
  </si>
  <si>
    <t>Aufwand (Std)</t>
  </si>
  <si>
    <t>Sachkosten (€)</t>
  </si>
  <si>
    <t>Std. inkl. darunter</t>
  </si>
  <si>
    <t>Kosten inkl. darunter (€)</t>
  </si>
  <si>
    <t>1</t>
  </si>
  <si>
    <t>2</t>
  </si>
  <si>
    <t>3</t>
  </si>
  <si>
    <t>4</t>
  </si>
  <si>
    <t>Summe aller eingetragenen Stunden und Sachkosten</t>
  </si>
  <si>
    <t>Projektstrukturplan (ausgefülltes Beispiel)</t>
  </si>
  <si>
    <t>Weber GmbH</t>
  </si>
  <si>
    <t>Sarah Klein</t>
  </si>
  <si>
    <t>nach Phasen</t>
  </si>
  <si>
    <t>Website-Relaunch Weber GmbH</t>
  </si>
  <si>
    <t>Projekt</t>
  </si>
  <si>
    <t>S. Klein</t>
  </si>
  <si>
    <t>Neue Website live, alte Adressen weitergeleitet</t>
  </si>
  <si>
    <t>Projektmanagement</t>
  </si>
  <si>
    <t>Teilprojekt</t>
  </si>
  <si>
    <t>Projekt gesteuert, dokumentiert, übergeben</t>
  </si>
  <si>
    <t>Kick-off und Projektsteckbrief</t>
  </si>
  <si>
    <t>Arbeitspaket</t>
  </si>
  <si>
    <t>Freigegebener Projektsteckbrief</t>
  </si>
  <si>
    <t>Steuerung und Statusberichte</t>
  </si>
  <si>
    <t>Statusbericht alle zwei Wochen</t>
  </si>
  <si>
    <t>Abschluss und Übergabe</t>
  </si>
  <si>
    <t>Übergabeprotokoll, Abschlussbericht</t>
  </si>
  <si>
    <t>Konzept</t>
  </si>
  <si>
    <t>J. Neumann</t>
  </si>
  <si>
    <t>Abgestimmtes Konzept</t>
  </si>
  <si>
    <t>Analyse Website und Zugriffszahlen</t>
  </si>
  <si>
    <t>Analyse mit Empfehlungen</t>
  </si>
  <si>
    <t>Sitemap und Seitentypen</t>
  </si>
  <si>
    <t>Abgestimmte Sitemap</t>
  </si>
  <si>
    <t>Wireframes</t>
  </si>
  <si>
    <t>Wireframes für sechs Seitentypen</t>
  </si>
  <si>
    <t>Konzept abgenommen</t>
  </si>
  <si>
    <t>Meilenstein</t>
  </si>
  <si>
    <t>A. Weber</t>
  </si>
  <si>
    <t>Schriftliche Freigabe der Weber GmbH</t>
  </si>
  <si>
    <t>Design</t>
  </si>
  <si>
    <t>M. Yilmaz</t>
  </si>
  <si>
    <t>Freigegebene Layouts</t>
  </si>
  <si>
    <t>Designentwurf Startseite</t>
  </si>
  <si>
    <t>Entwurf in zwei Varianten</t>
  </si>
  <si>
    <t>Designs der Unterseiten</t>
  </si>
  <si>
    <t>Layouts aller Seitentypen, mobil und Desktop</t>
  </si>
  <si>
    <t>Bildauswahl und Lizenzen</t>
  </si>
  <si>
    <t>Bildpaket mit Nutzungsrechten</t>
  </si>
  <si>
    <t>Umsetzung</t>
  </si>
  <si>
    <t>T. Becker</t>
  </si>
  <si>
    <t>Website auf der Testumgebung</t>
  </si>
  <si>
    <t>CMS und Hosting einrichten</t>
  </si>
  <si>
    <t>Testumgebung erreichbar</t>
  </si>
  <si>
    <t>Seitenvorlagen programmieren</t>
  </si>
  <si>
    <t>Alle Seitentypen im CMS</t>
  </si>
  <si>
    <t>Inhalte einpflegen</t>
  </si>
  <si>
    <t>Alle Seiten befüllt</t>
  </si>
  <si>
    <t>Weiterleitungen alter Adressen</t>
  </si>
  <si>
    <t>Weiterleitungsliste umgesetzt</t>
  </si>
  <si>
    <t>Test und Livegang</t>
  </si>
  <si>
    <t>Website live und abgenommen</t>
  </si>
  <si>
    <t>Test auf Geräten und Browsern</t>
  </si>
  <si>
    <t>Testprotokoll ohne offene Fehler</t>
  </si>
  <si>
    <t>Schulung der Redaktion</t>
  </si>
  <si>
    <t>Zwei Personen geschult</t>
  </si>
  <si>
    <t>Livegang und Nachbetreuung</t>
  </si>
  <si>
    <t>Website öffentlich, vier Wochen betreut</t>
  </si>
  <si>
    <t>Abnahme durch Weber</t>
  </si>
  <si>
    <t>Abnahmeprotokoll unterschrieben</t>
  </si>
  <si>
    <t>So nutzen Sie den Projektstrukturplan</t>
  </si>
  <si>
    <t>Der Projektstrukturplan (PSP) zerlegt ein Projekt in Teilprojekte und Arbeitspakete. Er sagt, was zu tun ist, nicht wann. Die Termine kommen danach in den Projektplan.</t>
  </si>
  <si>
    <t>Ausfüllen</t>
  </si>
  <si>
    <t>1. In die erste Zeile, Spalte „1“, den Namen des Projekts schreiben. Das ist Ebene 1.</t>
  </si>
  <si>
    <t>2. Darunter die Teilprojekte in Spalte „2“, unter jedes Teilprojekt seine Arbeitspakete in Spalte „3“. Wer feiner gliedern will, nutzt Spalte „4“. Der Text darf nach rechts überlaufen.</t>
  </si>
  <si>
    <t>3. Je Zeile den Typ wählen, eine verantwortliche Person und das Ergebnis eintragen. Das Ergebnis ist etwas Prüfbares: ein Dokument, eine Freigabe, eine fertige Funktion.</t>
  </si>
  <si>
    <t>4. Bei Arbeitspaketen den Aufwand in Stunden und eventuelle Sachkosten eintragen. Oben den Stundensatz setzen, dann rechnet das Blatt die Kosten.</t>
  </si>
  <si>
    <t>So rechnet das Blatt</t>
  </si>
  <si>
    <t>Ebene: ergibt sich aus der Spalte, in der die Bezeichnung steht.</t>
  </si>
  <si>
    <t>PSP-Code: Das Projekt bekommt die 1, das erste Teilprojekt darunter 1.1, dessen erstes Arbeitspaket 1.1.1 und so weiter. Für eine neue Zeile mitten im Plan eine vorhandene Zeile kopieren, über „Kopierte Zellen einfügen“ einsetzen und die Bezeichnung überschreiben: Das Blatt nummeriert neu. Ein „?“ heißt: Über dieser Zeile fehlt die nächsthöhere Ebene.</t>
  </si>
  <si>
    <t>Std. inkl. darunter: eigener Aufwand plus alle Zeilen, deren Code mit dem eigenen Code beginnt. Beim Teilprojekt 1.2 also alle Arbeitspakete 1.2.x. Das Projekt in Zeile 1 zeigt die Summe des ganzen Projekts.</t>
  </si>
  <si>
    <t>Kosten inkl. darunter: Stunden mal Stundensatz plus Sachkosten, ebenfalls einschließlich aller Zeilen darunter.</t>
  </si>
  <si>
    <t>So bauen Sie einen guten PSP auf</t>
  </si>
  <si>
    <t>Phasenorientiert: Teilprojekte sind die Abschnitte des Projekts, etwa Konzept, Design, Umsetzung, Test. Passt, wenn das Projekt in klaren Schritten nacheinander läuft. So ist das Beispiel aufgebaut.</t>
  </si>
  <si>
    <t>Objektorientiert: Teilprojekte sind die Bestandteile des Ergebnisses, etwa Startseite, Shop, Schnittstellen. Passt, wenn mehrere Teile parallel entstehen.</t>
  </si>
  <si>
    <t>Funktionsorientiert: Teilprojekte sind Fachbereiche oder Gewerke, etwa Einkauf, Technik, Vertrieb. Passt, wenn Abteilungen ihre Pakete selbst verantworten.</t>
  </si>
  <si>
    <t>Mischformen sind üblich. Wichtig ist nur: Jede Arbeit steht genau einmal im Plan, und das Projektmanagement selbst bekommt einen eigenen Zweig.</t>
  </si>
  <si>
    <t>Ein Arbeitspaket ist klein genug, wenn eine Person die Verantwortung übernehmen kann und sich das Ergebnis eindeutig prüfen lässt.</t>
  </si>
  <si>
    <t>Mehr Vorlagen und Erklärungen</t>
  </si>
  <si>
    <t>Erklärung und Beispiel zu dieser Vorlage: www.teamspace.de/vorlagen/projektstrukturplan/</t>
  </si>
  <si>
    <t>Alle kostenlosen Vorlagen: www.teamspace.de/vorlagen/</t>
  </si>
  <si>
    <t>Projektstruktur mit Teilprojekten, Arbeitspaketen und gebuchten Zeiten in einem System: www.teamspace.de/projektstrukturplan-software/</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</si>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</sst>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quot;€&quot;"/>
  </numFmts>
  <fonts count="12" x14ac:knownFonts="1">
    <font>
      <color theme="1"/>
      <family val="2"/>
      <scheme val="minor"/>
      <sz val="11"/>
      <name val="Calibri"/>
    </font>
    <font>
      <b/>
      <color rgb="FF0B1220"/>
      <sz val="18"/>
      <name val="Calibri"/>
    </font>
    <font>
      <color rgb="FF4B5563"/>
      <sz val="10"/>
      <name val="Calibri"/>
    </font>
    <font>
      <color rgb="FF4B5563"/>
      <sz val="8"/>
      <name val="Calibri"/>
    </font>
    <font>
      <b/>
      <color rgb="FF4B5563"/>
      <sz val="8"/>
      <name val="Calibri"/>
    </font>
    <font>
      <color rgb="FF0B1220"/>
      <sz val="10"/>
      <name val="Calibri"/>
    </font>
    <font>
      <color rgb="FF1F2937"/>
      <sz val="10"/>
      <name val="Calibri"/>
    </font>
    <font>
      <b/>
      <color rgb="FF1B338B"/>
      <sz val="10"/>
      <name val="Calibri"/>
    </font>
    <font>
      <b/>
      <color rgb="FF1C2F6F"/>
      <sz val="10"/>
      <name val="Calibri"/>
    </font>
    <font>
      <b/>
      <color rgb="FF1B338B"/>
      <sz val="12"/>
      <name val="Calibri"/>
    </font>
    <font>
      <u/>
      <color rgb="FF1F48D8"/>
      <sz val="10"/>
      <name val="Calibri"/>
    </font>
    <font>
      <i/>
      <color rgb="FF4B5563"/>
      <sz val="9"/>
      <name val="Calibri"/>
    </font>
  </fonts>
  <fills count="4">
    <fill>
      <patternFill patternType="none"/>
    </fill>
    <fill>
      <patternFill patternType="gray125"/>
    </fill>
    <fill>
      <patternFill patternType="solid">
        <fgColor rgb="FFF3F4F6"/>
      </patternFill>
    </fill>
    <fill>
      <patternFill patternType="solid">
        <fgColor rgb="FFEEF4FF"/>
      </patternFill>
    </fill>
  </fills>
  <borders count="5">
    <border>
      <left/>
      <right/>
      <top/>
      <bottom/>
      <diagonal/>
    </border>
    <border>
      <left style="thin">
        <color rgb="FFD1D5DB"/>
      </left>
      <right style="thin">
        <color rgb="FFD1D5DB"/>
      </right>
      <top style="thin">
        <color rgb="FFD1D5DB"/>
      </top>
      <bottom style="thin">
        <color rgb="FFD1D5DB"/>
      </bottom>
      <diagonal/>
    </border>
    <border>
      <left style="thin">
        <color rgb="FFD1D5DB"/>
      </left>
      <right/>
      <top style="thin">
        <color rgb="FFD1D5DB"/>
      </top>
      <bottom style="thin">
        <color rgb="FFD1D5DB"/>
      </bottom>
      <diagonal/>
    </border>
    <border>
      <left/>
      <right/>
      <top style="thin">
        <color rgb="FFD1D5DB"/>
      </top>
      <bottom style="thin">
        <color rgb="FFD1D5DB"/>
      </bottom>
      <diagonal/>
    </border>
    <border>
      <left/>
      <right style="thin">
        <color rgb="FFD1D5DB"/>
      </right>
      <top style="thin">
        <color rgb="FFD1D5DB"/>
      </top>
      <bottom style="thin">
        <color rgb="FFD1D5DB"/>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0" borderId="0" xfId="0" applyFont="1" applyAlignment="1">
      <alignment vertical="bottom"/>
    </xf>
    <xf numFmtId="0" fontId="5" fillId="0" borderId="1" xfId="0" applyFont="1" applyBorder="1" applyAlignment="1">
      <alignment vertical="center"/>
    </xf>
    <xf numFmtId="164" fontId="5" fillId="0" borderId="1" xfId="0" applyNumberFormat="1" applyFont="1" applyBorder="1" applyAlignment="1">
      <alignment vertical="center"/>
    </xf>
    <xf numFmtId="165" fontId="5" fillId="0" borderId="1" xfId="0" applyNumberFormat="1" applyFont="1" applyBorder="1" applyAlignment="1">
      <alignment vertical="center"/>
    </xf>
    <xf numFmtId="1" fontId="6" fillId="2" borderId="1" xfId="0" applyNumberFormat="1" applyFont="1" applyFill="1" applyBorder="1" applyAlignment="1">
      <alignment vertical="center"/>
    </xf>
    <xf numFmtId="4" fontId="6" fillId="2" borderId="1" xfId="0" applyNumberFormat="1" applyFont="1" applyFill="1" applyBorder="1" applyAlignment="1">
      <alignment vertical="center"/>
    </xf>
    <xf numFmtId="165" fontId="6" fillId="2" borderId="1" xfId="0" applyNumberFormat="1" applyFont="1" applyFill="1" applyBorder="1" applyAlignment="1">
      <alignment vertical="center"/>
    </xf>
    <xf numFmtId="0" fontId="7"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right" vertical="center" wrapText="1"/>
    </xf>
    <xf numFmtId="0" fontId="6" fillId="2" borderId="1" xfId="0" applyFont="1" applyFill="1" applyBorder="1" applyAlignment="1">
      <alignment horizontal="left" vertical="center"/>
    </xf>
    <xf numFmtId="1" fontId="6" fillId="2" borderId="1" xfId="0" applyNumberFormat="1" applyFont="1" applyFill="1" applyBorder="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4" fontId="5" fillId="0" borderId="1" xfId="0" applyNumberFormat="1" applyFont="1" applyBorder="1" applyAlignment="1">
      <alignment vertical="center"/>
    </xf>
    <xf numFmtId="0" fontId="8" fillId="3" borderId="1" xfId="0" applyFont="1" applyFill="1" applyBorder="1" applyAlignment="1">
      <alignment vertical="center"/>
    </xf>
    <xf numFmtId="4" fontId="8" fillId="3" borderId="1" xfId="0" applyNumberFormat="1" applyFont="1" applyFill="1" applyBorder="1" applyAlignment="1">
      <alignment vertical="center"/>
    </xf>
    <xf numFmtId="165" fontId="8" fillId="3" borderId="1" xfId="0" applyNumberFormat="1" applyFont="1" applyFill="1" applyBorder="1" applyAlignment="1">
      <alignment vertical="center"/>
    </xf>
    <xf numFmtId="0" fontId="1" fillId="0" borderId="0" xfId="0" applyFont="1"/>
    <xf numFmtId="0" fontId="6" fillId="0" borderId="0" xfId="0" applyFont="1" applyAlignment="1">
      <alignment vertical="top" wrapText="1"/>
    </xf>
    <xf numFmtId="0" fontId="9" fillId="0" borderId="0" xfId="0" applyFont="1"/>
    <xf numFmtId="0" fontId="10" fillId="0" borderId="0" xfId="0" applyFont="1"/>
    <xf numFmtId="0" fontId="11" fillId="0" borderId="0" xfId="0" applyFont="1" applyAlignment="1">
      <alignment vertical="top" wrapText="1"/>
    </xf>
  </cellXfs>
  <cellStyles count="1">
    <cellStyle name="Normal" xfId="0" builtinId="0"/>
  </cellStyles>
  <dxfs count="6">
    <dxf>
      <font>
        <color rgb="FFB35400"/>
      </font>
    </dxf>
    <dxf>
      <font>
        <b/>
        <color rgb="FF1C2F6F"/>
      </font>
      <fill>
        <patternFill patternType="solid">
          <bgColor rgb="FFDDE9FF"/>
        </patternFill>
      </fill>
    </dxf>
    <dxf>
      <font>
        <b/>
        <color rgb="FF1C2F6F"/>
      </font>
      <fill>
        <patternFill patternType="solid">
          <bgColor rgb="FFEEF4FF"/>
        </patternFill>
      </fill>
    </dxf>
    <dxf>
      <font>
        <color rgb="FFB35400"/>
      </font>
    </dxf>
    <dxf>
      <font>
        <b/>
        <color rgb="FF1C2F6F"/>
      </font>
      <fill>
        <patternFill patternType="solid">
          <bgColor rgb="FFDDE9FF"/>
        </patternFill>
      </fill>
    </dxf>
    <dxf>
      <font>
        <b/>
        <color rgb="FF1C2F6F"/>
      </font>
      <fill>
        <patternFill patternType="solid">
          <bgColor rgb="FFEEF4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hyperlink" Target="https://www.teamspace.de/vorlagen/projektstrukturplan/" TargetMode="External"/><Relationship Id="rId2" Type="http://schemas.openxmlformats.org/officeDocument/2006/relationships/hyperlink" Target="https://www.teamspace.de/vorlagen/" TargetMode="External"/><Relationship Id="rId3" Type="http://schemas.openxmlformats.org/officeDocument/2006/relationships/hyperlink" Target="https://www.teamspace.de/projektstrukturplan-softw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M63"/>
  <sheetViews>
    <sheetView workbookViewId="0" showGridLines="0">
      <pane ySplit="11" topLeftCell="A12" activePane="bottomLeft" state="frozen"/>
      <selection pane="bottomLeft"/>
    </sheetView>
  </sheetViews>
  <sheetFormatPr defaultRowHeight="18" outlineLevelRow="0" outlineLevelCol="0" x14ac:dyDescent="55" customHeight="1"/>
  <cols>
    <col min="2" max="2" width="6" customWidth="1"/>
    <col min="3" max="5" width="3" customWidth="1"/>
    <col min="6" max="6" width="34" customWidth="1"/>
    <col min="7" max="7" width="13" customWidth="1"/>
    <col min="8" max="8" width="14" customWidth="1"/>
    <col min="9" max="9" width="36" customWidth="1"/>
    <col min="11" max="11" width="11" customWidth="1"/>
    <col min="12" max="12" width="10" customWidth="1"/>
    <col min="13" max="13" width="13" customWidth="1"/>
  </cols>
  <sheetData>
    <row r="1" ht="30" customHeight="1" spans="1:13" x14ac:dyDescent="0.25">
      <c r="A1" s="1" t="s">
        <v>0</v>
      </c>
      <c r="B1" s="1"/>
      <c r="C1" s="1"/>
      <c r="D1" s="1"/>
      <c r="E1" s="1"/>
      <c r="F1" s="1"/>
      <c r="G1" s="1"/>
      <c r="H1" s="1"/>
      <c r="I1" s="1"/>
      <c r="J1" s="1"/>
      <c r="K1" s="1"/>
      <c r="L1" s="1"/>
      <c r="M1" s="1"/>
    </row>
    <row r="2" ht="30" customHeight="1" spans="1:13" x14ac:dyDescent="0.25">
      <c r="A2" s="2" t="s">
        <v>1</v>
      </c>
      <c r="B2" s="2"/>
      <c r="C2" s="2"/>
      <c r="D2" s="2"/>
      <c r="E2" s="2"/>
      <c r="F2" s="2"/>
      <c r="G2" s="2"/>
      <c r="H2" s="2"/>
      <c r="I2" s="2"/>
      <c r="J2" s="2"/>
      <c r="K2" s="2"/>
      <c r="L2" s="2"/>
      <c r="M2" s="2"/>
    </row>
    <row r="3" ht="16" customHeight="1" spans="1:6" x14ac:dyDescent="0.25">
      <c r="A3" s="3" t="s">
        <v>2</v>
      </c>
      <c r="B3" s="3"/>
      <c r="C3" s="3"/>
      <c r="D3" s="4" t="s">
        <v>3</v>
      </c>
      <c r="E3" s="4"/>
      <c r="F3" s="4"/>
    </row>
    <row r="5" ht="14" customHeight="1" spans="1:10" x14ac:dyDescent="0.25">
      <c r="A5" s="5" t="s">
        <v>4</v>
      </c>
      <c r="G5" s="5" t="s">
        <v>5</v>
      </c>
      <c r="I5" s="5" t="s">
        <v>6</v>
      </c>
      <c r="J5" s="5" t="s">
        <v>7</v>
      </c>
    </row>
    <row r="6" ht="20" customHeight="1" spans="1:11" x14ac:dyDescent="0.25">
      <c r="A6" s="6"/>
      <c r="B6" s="6"/>
      <c r="C6" s="6"/>
      <c r="D6" s="6"/>
      <c r="E6" s="6"/>
      <c r="F6" s="6"/>
      <c r="G6" s="6"/>
      <c r="H6" s="6"/>
      <c r="I6" s="6"/>
      <c r="J6" s="7"/>
      <c r="K6" s="7"/>
    </row>
    <row r="7" ht="14" customHeight="1" spans="1:10" x14ac:dyDescent="0.25">
      <c r="A7" s="5" t="s">
        <v>8</v>
      </c>
      <c r="G7" s="5" t="s">
        <v>9</v>
      </c>
      <c r="I7" s="5" t="s">
        <v>10</v>
      </c>
      <c r="J7" s="5" t="s">
        <v>11</v>
      </c>
    </row>
    <row r="8" ht="20" customHeight="1" spans="1:11" x14ac:dyDescent="0.25">
      <c r="A8" s="8"/>
      <c r="B8" s="8"/>
      <c r="C8" s="8"/>
      <c r="D8" s="8"/>
      <c r="E8" s="8"/>
      <c r="F8" s="8"/>
      <c r="G8" s="9">
        <f>COUNTIF(G12:G61,"Arbeitspaket")</f>
      </c>
      <c r="H8" s="9"/>
      <c r="I8" s="10">
        <f>SUM(J12:J61)</f>
      </c>
      <c r="J8" s="11">
        <f>SUM(J12:J61)*N($A$8)+SUM(K12:K61)</f>
      </c>
      <c r="K8" s="11"/>
    </row>
    <row r="10" ht="18" customHeight="1" spans="1:13" x14ac:dyDescent="0.25">
      <c r="A10" s="12" t="s">
        <v>12</v>
      </c>
      <c r="B10" s="13" t="s">
        <v>13</v>
      </c>
      <c r="C10" s="12" t="s">
        <v>14</v>
      </c>
      <c r="D10" s="12"/>
      <c r="E10" s="12"/>
      <c r="F10" s="12"/>
      <c r="G10" s="12" t="s">
        <v>15</v>
      </c>
      <c r="H10" s="12" t="s">
        <v>16</v>
      </c>
      <c r="I10" s="12" t="s">
        <v>17</v>
      </c>
      <c r="J10" s="14" t="s">
        <v>18</v>
      </c>
      <c r="K10" s="14" t="s">
        <v>19</v>
      </c>
      <c r="L10" s="14" t="s">
        <v>20</v>
      </c>
      <c r="M10" s="14" t="s">
        <v>21</v>
      </c>
    </row>
    <row r="11" ht="18" customHeight="1" spans="1:13" x14ac:dyDescent="0.25">
      <c r="A11" s="12"/>
      <c r="B11" s="13"/>
      <c r="C11" s="13" t="s">
        <v>22</v>
      </c>
      <c r="D11" s="13" t="s">
        <v>23</v>
      </c>
      <c r="E11" s="13" t="s">
        <v>24</v>
      </c>
      <c r="F11" s="13" t="s">
        <v>25</v>
      </c>
      <c r="G11" s="12"/>
      <c r="H11" s="12"/>
      <c r="I11" s="12"/>
      <c r="J11" s="14"/>
      <c r="K11" s="14"/>
      <c r="L11" s="14"/>
      <c r="M11" s="14"/>
    </row>
    <row r="12" ht="17" customHeight="1" spans="1:13" x14ac:dyDescent="0.25">
      <c r="A12" s="15">
        <f>IF(B12="","",IF(B12=1,""&amp;COUNTIF($B$11:B12,1),IFERROR(INDEX($A$11:A11,LOOKUP(2,1/($B$11:B11=B12-1),ROW($B$11:B11)-ROW($B$11)+1))&amp;"."&amp;COUNTIF(INDEX($B$11:B11,LOOKUP(2,1/($B$11:B11=B12-1),ROW($B$11:B11)-ROW($B$11)+1)):B12,B12),"?")))</f>
      </c>
      <c r="B12" s="16">
        <f>IF(C12&lt;&gt;"",1,IF(D12&lt;&gt;"",2,IF(E12&lt;&gt;"",3,IF(F12&lt;&gt;"",4,""))))</f>
      </c>
      <c r="C12" s="17"/>
      <c r="D12" s="18"/>
      <c r="E12" s="18"/>
      <c r="F12" s="19"/>
      <c r="G12" s="6"/>
      <c r="H12" s="6"/>
      <c r="I12" s="6"/>
      <c r="J12" s="20"/>
      <c r="K12" s="8"/>
      <c r="L12" s="10">
        <f>IF(OR(A12="",G12="Meilenstein"),"",N(J12)+SUMIFS($J$12:$J$61,$A$12:$A$61,A12&amp;".*"))</f>
      </c>
      <c r="M12" s="11">
        <f>IF(OR(A12="",G12="Meilenstein"),"",N(L12)*N($A$8)+N(K12)+SUMIFS($K$12:$K$61,$A$12:$A$61,A12&amp;".*"))</f>
      </c>
    </row>
    <row r="13" ht="17" customHeight="1" spans="1:13" x14ac:dyDescent="0.25">
      <c r="A13" s="15">
        <f>IF(B13="","",IF(B13=1,""&amp;COUNTIF($B$11:B13,1),IFERROR(INDEX($A$11:A12,LOOKUP(2,1/($B$11:B12=B13-1),ROW($B$11:B12)-ROW($B$11)+1))&amp;"."&amp;COUNTIF(INDEX($B$11:B12,LOOKUP(2,1/($B$11:B12=B13-1),ROW($B$11:B12)-ROW($B$11)+1)):B13,B13),"?")))</f>
      </c>
      <c r="B13" s="16">
        <f>IF(C13&lt;&gt;"",1,IF(D13&lt;&gt;"",2,IF(E13&lt;&gt;"",3,IF(F13&lt;&gt;"",4,""))))</f>
      </c>
      <c r="C13" s="17"/>
      <c r="D13" s="18"/>
      <c r="E13" s="18"/>
      <c r="F13" s="19"/>
      <c r="G13" s="6"/>
      <c r="H13" s="6"/>
      <c r="I13" s="6"/>
      <c r="J13" s="20"/>
      <c r="K13" s="8"/>
      <c r="L13" s="10">
        <f>IF(OR(A13="",G13="Meilenstein"),"",N(J13)+SUMIFS($J$12:$J$61,$A$12:$A$61,A13&amp;".*"))</f>
      </c>
      <c r="M13" s="11">
        <f>IF(OR(A13="",G13="Meilenstein"),"",N(L13)*N($A$8)+N(K13)+SUMIFS($K$12:$K$61,$A$12:$A$61,A13&amp;".*"))</f>
      </c>
    </row>
    <row r="14" ht="17" customHeight="1" spans="1:13" x14ac:dyDescent="0.25">
      <c r="A14" s="15">
        <f>IF(B14="","",IF(B14=1,""&amp;COUNTIF($B$11:B14,1),IFERROR(INDEX($A$11:A13,LOOKUP(2,1/($B$11:B13=B14-1),ROW($B$11:B13)-ROW($B$11)+1))&amp;"."&amp;COUNTIF(INDEX($B$11:B13,LOOKUP(2,1/($B$11:B13=B14-1),ROW($B$11:B13)-ROW($B$11)+1)):B14,B14),"?")))</f>
      </c>
      <c r="B14" s="16">
        <f>IF(C14&lt;&gt;"",1,IF(D14&lt;&gt;"",2,IF(E14&lt;&gt;"",3,IF(F14&lt;&gt;"",4,""))))</f>
      </c>
      <c r="C14" s="17"/>
      <c r="D14" s="18"/>
      <c r="E14" s="18"/>
      <c r="F14" s="19"/>
      <c r="G14" s="6"/>
      <c r="H14" s="6"/>
      <c r="I14" s="6"/>
      <c r="J14" s="20"/>
      <c r="K14" s="8"/>
      <c r="L14" s="10">
        <f>IF(OR(A14="",G14="Meilenstein"),"",N(J14)+SUMIFS($J$12:$J$61,$A$12:$A$61,A14&amp;".*"))</f>
      </c>
      <c r="M14" s="11">
        <f>IF(OR(A14="",G14="Meilenstein"),"",N(L14)*N($A$8)+N(K14)+SUMIFS($K$12:$K$61,$A$12:$A$61,A14&amp;".*"))</f>
      </c>
    </row>
    <row r="15" ht="17" customHeight="1" spans="1:13" x14ac:dyDescent="0.25">
      <c r="A15" s="15">
        <f>IF(B15="","",IF(B15=1,""&amp;COUNTIF($B$11:B15,1),IFERROR(INDEX($A$11:A14,LOOKUP(2,1/($B$11:B14=B15-1),ROW($B$11:B14)-ROW($B$11)+1))&amp;"."&amp;COUNTIF(INDEX($B$11:B14,LOOKUP(2,1/($B$11:B14=B15-1),ROW($B$11:B14)-ROW($B$11)+1)):B15,B15),"?")))</f>
      </c>
      <c r="B15" s="16">
        <f>IF(C15&lt;&gt;"",1,IF(D15&lt;&gt;"",2,IF(E15&lt;&gt;"",3,IF(F15&lt;&gt;"",4,""))))</f>
      </c>
      <c r="C15" s="17"/>
      <c r="D15" s="18"/>
      <c r="E15" s="18"/>
      <c r="F15" s="19"/>
      <c r="G15" s="6"/>
      <c r="H15" s="6"/>
      <c r="I15" s="6"/>
      <c r="J15" s="20"/>
      <c r="K15" s="8"/>
      <c r="L15" s="10">
        <f>IF(OR(A15="",G15="Meilenstein"),"",N(J15)+SUMIFS($J$12:$J$61,$A$12:$A$61,A15&amp;".*"))</f>
      </c>
      <c r="M15" s="11">
        <f>IF(OR(A15="",G15="Meilenstein"),"",N(L15)*N($A$8)+N(K15)+SUMIFS($K$12:$K$61,$A$12:$A$61,A15&amp;".*"))</f>
      </c>
    </row>
    <row r="16" ht="17" customHeight="1" spans="1:13" x14ac:dyDescent="0.25">
      <c r="A16" s="15">
        <f>IF(B16="","",IF(B16=1,""&amp;COUNTIF($B$11:B16,1),IFERROR(INDEX($A$11:A15,LOOKUP(2,1/($B$11:B15=B16-1),ROW($B$11:B15)-ROW($B$11)+1))&amp;"."&amp;COUNTIF(INDEX($B$11:B15,LOOKUP(2,1/($B$11:B15=B16-1),ROW($B$11:B15)-ROW($B$11)+1)):B16,B16),"?")))</f>
      </c>
      <c r="B16" s="16">
        <f>IF(C16&lt;&gt;"",1,IF(D16&lt;&gt;"",2,IF(E16&lt;&gt;"",3,IF(F16&lt;&gt;"",4,""))))</f>
      </c>
      <c r="C16" s="17"/>
      <c r="D16" s="18"/>
      <c r="E16" s="18"/>
      <c r="F16" s="19"/>
      <c r="G16" s="6"/>
      <c r="H16" s="6"/>
      <c r="I16" s="6"/>
      <c r="J16" s="20"/>
      <c r="K16" s="8"/>
      <c r="L16" s="10">
        <f>IF(OR(A16="",G16="Meilenstein"),"",N(J16)+SUMIFS($J$12:$J$61,$A$12:$A$61,A16&amp;".*"))</f>
      </c>
      <c r="M16" s="11">
        <f>IF(OR(A16="",G16="Meilenstein"),"",N(L16)*N($A$8)+N(K16)+SUMIFS($K$12:$K$61,$A$12:$A$61,A16&amp;".*"))</f>
      </c>
    </row>
    <row r="17" ht="17" customHeight="1" spans="1:13" x14ac:dyDescent="0.25">
      <c r="A17" s="15">
        <f>IF(B17="","",IF(B17=1,""&amp;COUNTIF($B$11:B17,1),IFERROR(INDEX($A$11:A16,LOOKUP(2,1/($B$11:B16=B17-1),ROW($B$11:B16)-ROW($B$11)+1))&amp;"."&amp;COUNTIF(INDEX($B$11:B16,LOOKUP(2,1/($B$11:B16=B17-1),ROW($B$11:B16)-ROW($B$11)+1)):B17,B17),"?")))</f>
      </c>
      <c r="B17" s="16">
        <f>IF(C17&lt;&gt;"",1,IF(D17&lt;&gt;"",2,IF(E17&lt;&gt;"",3,IF(F17&lt;&gt;"",4,""))))</f>
      </c>
      <c r="C17" s="17"/>
      <c r="D17" s="18"/>
      <c r="E17" s="18"/>
      <c r="F17" s="19"/>
      <c r="G17" s="6"/>
      <c r="H17" s="6"/>
      <c r="I17" s="6"/>
      <c r="J17" s="20"/>
      <c r="K17" s="8"/>
      <c r="L17" s="10">
        <f>IF(OR(A17="",G17="Meilenstein"),"",N(J17)+SUMIFS($J$12:$J$61,$A$12:$A$61,A17&amp;".*"))</f>
      </c>
      <c r="M17" s="11">
        <f>IF(OR(A17="",G17="Meilenstein"),"",N(L17)*N($A$8)+N(K17)+SUMIFS($K$12:$K$61,$A$12:$A$61,A17&amp;".*"))</f>
      </c>
    </row>
    <row r="18" ht="17" customHeight="1" spans="1:13" x14ac:dyDescent="0.25">
      <c r="A18" s="15">
        <f>IF(B18="","",IF(B18=1,""&amp;COUNTIF($B$11:B18,1),IFERROR(INDEX($A$11:A17,LOOKUP(2,1/($B$11:B17=B18-1),ROW($B$11:B17)-ROW($B$11)+1))&amp;"."&amp;COUNTIF(INDEX($B$11:B17,LOOKUP(2,1/($B$11:B17=B18-1),ROW($B$11:B17)-ROW($B$11)+1)):B18,B18),"?")))</f>
      </c>
      <c r="B18" s="16">
        <f>IF(C18&lt;&gt;"",1,IF(D18&lt;&gt;"",2,IF(E18&lt;&gt;"",3,IF(F18&lt;&gt;"",4,""))))</f>
      </c>
      <c r="C18" s="17"/>
      <c r="D18" s="18"/>
      <c r="E18" s="18"/>
      <c r="F18" s="19"/>
      <c r="G18" s="6"/>
      <c r="H18" s="6"/>
      <c r="I18" s="6"/>
      <c r="J18" s="20"/>
      <c r="K18" s="8"/>
      <c r="L18" s="10">
        <f>IF(OR(A18="",G18="Meilenstein"),"",N(J18)+SUMIFS($J$12:$J$61,$A$12:$A$61,A18&amp;".*"))</f>
      </c>
      <c r="M18" s="11">
        <f>IF(OR(A18="",G18="Meilenstein"),"",N(L18)*N($A$8)+N(K18)+SUMIFS($K$12:$K$61,$A$12:$A$61,A18&amp;".*"))</f>
      </c>
    </row>
    <row r="19" ht="17" customHeight="1" spans="1:13" x14ac:dyDescent="0.25">
      <c r="A19" s="15">
        <f>IF(B19="","",IF(B19=1,""&amp;COUNTIF($B$11:B19,1),IFERROR(INDEX($A$11:A18,LOOKUP(2,1/($B$11:B18=B19-1),ROW($B$11:B18)-ROW($B$11)+1))&amp;"."&amp;COUNTIF(INDEX($B$11:B18,LOOKUP(2,1/($B$11:B18=B19-1),ROW($B$11:B18)-ROW($B$11)+1)):B19,B19),"?")))</f>
      </c>
      <c r="B19" s="16">
        <f>IF(C19&lt;&gt;"",1,IF(D19&lt;&gt;"",2,IF(E19&lt;&gt;"",3,IF(F19&lt;&gt;"",4,""))))</f>
      </c>
      <c r="C19" s="17"/>
      <c r="D19" s="18"/>
      <c r="E19" s="18"/>
      <c r="F19" s="19"/>
      <c r="G19" s="6"/>
      <c r="H19" s="6"/>
      <c r="I19" s="6"/>
      <c r="J19" s="20"/>
      <c r="K19" s="8"/>
      <c r="L19" s="10">
        <f>IF(OR(A19="",G19="Meilenstein"),"",N(J19)+SUMIFS($J$12:$J$61,$A$12:$A$61,A19&amp;".*"))</f>
      </c>
      <c r="M19" s="11">
        <f>IF(OR(A19="",G19="Meilenstein"),"",N(L19)*N($A$8)+N(K19)+SUMIFS($K$12:$K$61,$A$12:$A$61,A19&amp;".*"))</f>
      </c>
    </row>
    <row r="20" ht="17" customHeight="1" spans="1:13" x14ac:dyDescent="0.25">
      <c r="A20" s="15">
        <f>IF(B20="","",IF(B20=1,""&amp;COUNTIF($B$11:B20,1),IFERROR(INDEX($A$11:A19,LOOKUP(2,1/($B$11:B19=B20-1),ROW($B$11:B19)-ROW($B$11)+1))&amp;"."&amp;COUNTIF(INDEX($B$11:B19,LOOKUP(2,1/($B$11:B19=B20-1),ROW($B$11:B19)-ROW($B$11)+1)):B20,B20),"?")))</f>
      </c>
      <c r="B20" s="16">
        <f>IF(C20&lt;&gt;"",1,IF(D20&lt;&gt;"",2,IF(E20&lt;&gt;"",3,IF(F20&lt;&gt;"",4,""))))</f>
      </c>
      <c r="C20" s="17"/>
      <c r="D20" s="18"/>
      <c r="E20" s="18"/>
      <c r="F20" s="19"/>
      <c r="G20" s="6"/>
      <c r="H20" s="6"/>
      <c r="I20" s="6"/>
      <c r="J20" s="20"/>
      <c r="K20" s="8"/>
      <c r="L20" s="10">
        <f>IF(OR(A20="",G20="Meilenstein"),"",N(J20)+SUMIFS($J$12:$J$61,$A$12:$A$61,A20&amp;".*"))</f>
      </c>
      <c r="M20" s="11">
        <f>IF(OR(A20="",G20="Meilenstein"),"",N(L20)*N($A$8)+N(K20)+SUMIFS($K$12:$K$61,$A$12:$A$61,A20&amp;".*"))</f>
      </c>
    </row>
    <row r="21" ht="17" customHeight="1" spans="1:13" x14ac:dyDescent="0.25">
      <c r="A21" s="15">
        <f>IF(B21="","",IF(B21=1,""&amp;COUNTIF($B$11:B21,1),IFERROR(INDEX($A$11:A20,LOOKUP(2,1/($B$11:B20=B21-1),ROW($B$11:B20)-ROW($B$11)+1))&amp;"."&amp;COUNTIF(INDEX($B$11:B20,LOOKUP(2,1/($B$11:B20=B21-1),ROW($B$11:B20)-ROW($B$11)+1)):B21,B21),"?")))</f>
      </c>
      <c r="B21" s="16">
        <f>IF(C21&lt;&gt;"",1,IF(D21&lt;&gt;"",2,IF(E21&lt;&gt;"",3,IF(F21&lt;&gt;"",4,""))))</f>
      </c>
      <c r="C21" s="17"/>
      <c r="D21" s="18"/>
      <c r="E21" s="18"/>
      <c r="F21" s="19"/>
      <c r="G21" s="6"/>
      <c r="H21" s="6"/>
      <c r="I21" s="6"/>
      <c r="J21" s="20"/>
      <c r="K21" s="8"/>
      <c r="L21" s="10">
        <f>IF(OR(A21="",G21="Meilenstein"),"",N(J21)+SUMIFS($J$12:$J$61,$A$12:$A$61,A21&amp;".*"))</f>
      </c>
      <c r="M21" s="11">
        <f>IF(OR(A21="",G21="Meilenstein"),"",N(L21)*N($A$8)+N(K21)+SUMIFS($K$12:$K$61,$A$12:$A$61,A21&amp;".*"))</f>
      </c>
    </row>
    <row r="22" ht="17" customHeight="1" spans="1:13" x14ac:dyDescent="0.25">
      <c r="A22" s="15">
        <f>IF(B22="","",IF(B22=1,""&amp;COUNTIF($B$11:B22,1),IFERROR(INDEX($A$11:A21,LOOKUP(2,1/($B$11:B21=B22-1),ROW($B$11:B21)-ROW($B$11)+1))&amp;"."&amp;COUNTIF(INDEX($B$11:B21,LOOKUP(2,1/($B$11:B21=B22-1),ROW($B$11:B21)-ROW($B$11)+1)):B22,B22),"?")))</f>
      </c>
      <c r="B22" s="16">
        <f>IF(C22&lt;&gt;"",1,IF(D22&lt;&gt;"",2,IF(E22&lt;&gt;"",3,IF(F22&lt;&gt;"",4,""))))</f>
      </c>
      <c r="C22" s="17"/>
      <c r="D22" s="18"/>
      <c r="E22" s="18"/>
      <c r="F22" s="19"/>
      <c r="G22" s="6"/>
      <c r="H22" s="6"/>
      <c r="I22" s="6"/>
      <c r="J22" s="20"/>
      <c r="K22" s="8"/>
      <c r="L22" s="10">
        <f>IF(OR(A22="",G22="Meilenstein"),"",N(J22)+SUMIFS($J$12:$J$61,$A$12:$A$61,A22&amp;".*"))</f>
      </c>
      <c r="M22" s="11">
        <f>IF(OR(A22="",G22="Meilenstein"),"",N(L22)*N($A$8)+N(K22)+SUMIFS($K$12:$K$61,$A$12:$A$61,A22&amp;".*"))</f>
      </c>
    </row>
    <row r="23" ht="17" customHeight="1" spans="1:13" x14ac:dyDescent="0.25">
      <c r="A23" s="15">
        <f>IF(B23="","",IF(B23=1,""&amp;COUNTIF($B$11:B23,1),IFERROR(INDEX($A$11:A22,LOOKUP(2,1/($B$11:B22=B23-1),ROW($B$11:B22)-ROW($B$11)+1))&amp;"."&amp;COUNTIF(INDEX($B$11:B22,LOOKUP(2,1/($B$11:B22=B23-1),ROW($B$11:B22)-ROW($B$11)+1)):B23,B23),"?")))</f>
      </c>
      <c r="B23" s="16">
        <f>IF(C23&lt;&gt;"",1,IF(D23&lt;&gt;"",2,IF(E23&lt;&gt;"",3,IF(F23&lt;&gt;"",4,""))))</f>
      </c>
      <c r="C23" s="17"/>
      <c r="D23" s="18"/>
      <c r="E23" s="18"/>
      <c r="F23" s="19"/>
      <c r="G23" s="6"/>
      <c r="H23" s="6"/>
      <c r="I23" s="6"/>
      <c r="J23" s="20"/>
      <c r="K23" s="8"/>
      <c r="L23" s="10">
        <f>IF(OR(A23="",G23="Meilenstein"),"",N(J23)+SUMIFS($J$12:$J$61,$A$12:$A$61,A23&amp;".*"))</f>
      </c>
      <c r="M23" s="11">
        <f>IF(OR(A23="",G23="Meilenstein"),"",N(L23)*N($A$8)+N(K23)+SUMIFS($K$12:$K$61,$A$12:$A$61,A23&amp;".*"))</f>
      </c>
    </row>
    <row r="24" ht="17" customHeight="1" spans="1:13" x14ac:dyDescent="0.25">
      <c r="A24" s="15">
        <f>IF(B24="","",IF(B24=1,""&amp;COUNTIF($B$11:B24,1),IFERROR(INDEX($A$11:A23,LOOKUP(2,1/($B$11:B23=B24-1),ROW($B$11:B23)-ROW($B$11)+1))&amp;"."&amp;COUNTIF(INDEX($B$11:B23,LOOKUP(2,1/($B$11:B23=B24-1),ROW($B$11:B23)-ROW($B$11)+1)):B24,B24),"?")))</f>
      </c>
      <c r="B24" s="16">
        <f>IF(C24&lt;&gt;"",1,IF(D24&lt;&gt;"",2,IF(E24&lt;&gt;"",3,IF(F24&lt;&gt;"",4,""))))</f>
      </c>
      <c r="C24" s="17"/>
      <c r="D24" s="18"/>
      <c r="E24" s="18"/>
      <c r="F24" s="19"/>
      <c r="G24" s="6"/>
      <c r="H24" s="6"/>
      <c r="I24" s="6"/>
      <c r="J24" s="20"/>
      <c r="K24" s="8"/>
      <c r="L24" s="10">
        <f>IF(OR(A24="",G24="Meilenstein"),"",N(J24)+SUMIFS($J$12:$J$61,$A$12:$A$61,A24&amp;".*"))</f>
      </c>
      <c r="M24" s="11">
        <f>IF(OR(A24="",G24="Meilenstein"),"",N(L24)*N($A$8)+N(K24)+SUMIFS($K$12:$K$61,$A$12:$A$61,A24&amp;".*"))</f>
      </c>
    </row>
    <row r="25" ht="17" customHeight="1" spans="1:13" x14ac:dyDescent="0.25">
      <c r="A25" s="15">
        <f>IF(B25="","",IF(B25=1,""&amp;COUNTIF($B$11:B25,1),IFERROR(INDEX($A$11:A24,LOOKUP(2,1/($B$11:B24=B25-1),ROW($B$11:B24)-ROW($B$11)+1))&amp;"."&amp;COUNTIF(INDEX($B$11:B24,LOOKUP(2,1/($B$11:B24=B25-1),ROW($B$11:B24)-ROW($B$11)+1)):B25,B25),"?")))</f>
      </c>
      <c r="B25" s="16">
        <f>IF(C25&lt;&gt;"",1,IF(D25&lt;&gt;"",2,IF(E25&lt;&gt;"",3,IF(F25&lt;&gt;"",4,""))))</f>
      </c>
      <c r="C25" s="17"/>
      <c r="D25" s="18"/>
      <c r="E25" s="18"/>
      <c r="F25" s="19"/>
      <c r="G25" s="6"/>
      <c r="H25" s="6"/>
      <c r="I25" s="6"/>
      <c r="J25" s="20"/>
      <c r="K25" s="8"/>
      <c r="L25" s="10">
        <f>IF(OR(A25="",G25="Meilenstein"),"",N(J25)+SUMIFS($J$12:$J$61,$A$12:$A$61,A25&amp;".*"))</f>
      </c>
      <c r="M25" s="11">
        <f>IF(OR(A25="",G25="Meilenstein"),"",N(L25)*N($A$8)+N(K25)+SUMIFS($K$12:$K$61,$A$12:$A$61,A25&amp;".*"))</f>
      </c>
    </row>
    <row r="26" ht="17" customHeight="1" spans="1:13" x14ac:dyDescent="0.25">
      <c r="A26" s="15">
        <f>IF(B26="","",IF(B26=1,""&amp;COUNTIF($B$11:B26,1),IFERROR(INDEX($A$11:A25,LOOKUP(2,1/($B$11:B25=B26-1),ROW($B$11:B25)-ROW($B$11)+1))&amp;"."&amp;COUNTIF(INDEX($B$11:B25,LOOKUP(2,1/($B$11:B25=B26-1),ROW($B$11:B25)-ROW($B$11)+1)):B26,B26),"?")))</f>
      </c>
      <c r="B26" s="16">
        <f>IF(C26&lt;&gt;"",1,IF(D26&lt;&gt;"",2,IF(E26&lt;&gt;"",3,IF(F26&lt;&gt;"",4,""))))</f>
      </c>
      <c r="C26" s="17"/>
      <c r="D26" s="18"/>
      <c r="E26" s="18"/>
      <c r="F26" s="19"/>
      <c r="G26" s="6"/>
      <c r="H26" s="6"/>
      <c r="I26" s="6"/>
      <c r="J26" s="20"/>
      <c r="K26" s="8"/>
      <c r="L26" s="10">
        <f>IF(OR(A26="",G26="Meilenstein"),"",N(J26)+SUMIFS($J$12:$J$61,$A$12:$A$61,A26&amp;".*"))</f>
      </c>
      <c r="M26" s="11">
        <f>IF(OR(A26="",G26="Meilenstein"),"",N(L26)*N($A$8)+N(K26)+SUMIFS($K$12:$K$61,$A$12:$A$61,A26&amp;".*"))</f>
      </c>
    </row>
    <row r="27" ht="17" customHeight="1" spans="1:13" x14ac:dyDescent="0.25">
      <c r="A27" s="15">
        <f>IF(B27="","",IF(B27=1,""&amp;COUNTIF($B$11:B27,1),IFERROR(INDEX($A$11:A26,LOOKUP(2,1/($B$11:B26=B27-1),ROW($B$11:B26)-ROW($B$11)+1))&amp;"."&amp;COUNTIF(INDEX($B$11:B26,LOOKUP(2,1/($B$11:B26=B27-1),ROW($B$11:B26)-ROW($B$11)+1)):B27,B27),"?")))</f>
      </c>
      <c r="B27" s="16">
        <f>IF(C27&lt;&gt;"",1,IF(D27&lt;&gt;"",2,IF(E27&lt;&gt;"",3,IF(F27&lt;&gt;"",4,""))))</f>
      </c>
      <c r="C27" s="17"/>
      <c r="D27" s="18"/>
      <c r="E27" s="18"/>
      <c r="F27" s="19"/>
      <c r="G27" s="6"/>
      <c r="H27" s="6"/>
      <c r="I27" s="6"/>
      <c r="J27" s="20"/>
      <c r="K27" s="8"/>
      <c r="L27" s="10">
        <f>IF(OR(A27="",G27="Meilenstein"),"",N(J27)+SUMIFS($J$12:$J$61,$A$12:$A$61,A27&amp;".*"))</f>
      </c>
      <c r="M27" s="11">
        <f>IF(OR(A27="",G27="Meilenstein"),"",N(L27)*N($A$8)+N(K27)+SUMIFS($K$12:$K$61,$A$12:$A$61,A27&amp;".*"))</f>
      </c>
    </row>
    <row r="28" ht="17" customHeight="1" spans="1:13" x14ac:dyDescent="0.25">
      <c r="A28" s="15">
        <f>IF(B28="","",IF(B28=1,""&amp;COUNTIF($B$11:B28,1),IFERROR(INDEX($A$11:A27,LOOKUP(2,1/($B$11:B27=B28-1),ROW($B$11:B27)-ROW($B$11)+1))&amp;"."&amp;COUNTIF(INDEX($B$11:B27,LOOKUP(2,1/($B$11:B27=B28-1),ROW($B$11:B27)-ROW($B$11)+1)):B28,B28),"?")))</f>
      </c>
      <c r="B28" s="16">
        <f>IF(C28&lt;&gt;"",1,IF(D28&lt;&gt;"",2,IF(E28&lt;&gt;"",3,IF(F28&lt;&gt;"",4,""))))</f>
      </c>
      <c r="C28" s="17"/>
      <c r="D28" s="18"/>
      <c r="E28" s="18"/>
      <c r="F28" s="19"/>
      <c r="G28" s="6"/>
      <c r="H28" s="6"/>
      <c r="I28" s="6"/>
      <c r="J28" s="20"/>
      <c r="K28" s="8"/>
      <c r="L28" s="10">
        <f>IF(OR(A28="",G28="Meilenstein"),"",N(J28)+SUMIFS($J$12:$J$61,$A$12:$A$61,A28&amp;".*"))</f>
      </c>
      <c r="M28" s="11">
        <f>IF(OR(A28="",G28="Meilenstein"),"",N(L28)*N($A$8)+N(K28)+SUMIFS($K$12:$K$61,$A$12:$A$61,A28&amp;".*"))</f>
      </c>
    </row>
    <row r="29" ht="17" customHeight="1" spans="1:13" x14ac:dyDescent="0.25">
      <c r="A29" s="15">
        <f>IF(B29="","",IF(B29=1,""&amp;COUNTIF($B$11:B29,1),IFERROR(INDEX($A$11:A28,LOOKUP(2,1/($B$11:B28=B29-1),ROW($B$11:B28)-ROW($B$11)+1))&amp;"."&amp;COUNTIF(INDEX($B$11:B28,LOOKUP(2,1/($B$11:B28=B29-1),ROW($B$11:B28)-ROW($B$11)+1)):B29,B29),"?")))</f>
      </c>
      <c r="B29" s="16">
        <f>IF(C29&lt;&gt;"",1,IF(D29&lt;&gt;"",2,IF(E29&lt;&gt;"",3,IF(F29&lt;&gt;"",4,""))))</f>
      </c>
      <c r="C29" s="17"/>
      <c r="D29" s="18"/>
      <c r="E29" s="18"/>
      <c r="F29" s="19"/>
      <c r="G29" s="6"/>
      <c r="H29" s="6"/>
      <c r="I29" s="6"/>
      <c r="J29" s="20"/>
      <c r="K29" s="8"/>
      <c r="L29" s="10">
        <f>IF(OR(A29="",G29="Meilenstein"),"",N(J29)+SUMIFS($J$12:$J$61,$A$12:$A$61,A29&amp;".*"))</f>
      </c>
      <c r="M29" s="11">
        <f>IF(OR(A29="",G29="Meilenstein"),"",N(L29)*N($A$8)+N(K29)+SUMIFS($K$12:$K$61,$A$12:$A$61,A29&amp;".*"))</f>
      </c>
    </row>
    <row r="30" ht="17" customHeight="1" spans="1:13" x14ac:dyDescent="0.25">
      <c r="A30" s="15">
        <f>IF(B30="","",IF(B30=1,""&amp;COUNTIF($B$11:B30,1),IFERROR(INDEX($A$11:A29,LOOKUP(2,1/($B$11:B29=B30-1),ROW($B$11:B29)-ROW($B$11)+1))&amp;"."&amp;COUNTIF(INDEX($B$11:B29,LOOKUP(2,1/($B$11:B29=B30-1),ROW($B$11:B29)-ROW($B$11)+1)):B30,B30),"?")))</f>
      </c>
      <c r="B30" s="16">
        <f>IF(C30&lt;&gt;"",1,IF(D30&lt;&gt;"",2,IF(E30&lt;&gt;"",3,IF(F30&lt;&gt;"",4,""))))</f>
      </c>
      <c r="C30" s="17"/>
      <c r="D30" s="18"/>
      <c r="E30" s="18"/>
      <c r="F30" s="19"/>
      <c r="G30" s="6"/>
      <c r="H30" s="6"/>
      <c r="I30" s="6"/>
      <c r="J30" s="20"/>
      <c r="K30" s="8"/>
      <c r="L30" s="10">
        <f>IF(OR(A30="",G30="Meilenstein"),"",N(J30)+SUMIFS($J$12:$J$61,$A$12:$A$61,A30&amp;".*"))</f>
      </c>
      <c r="M30" s="11">
        <f>IF(OR(A30="",G30="Meilenstein"),"",N(L30)*N($A$8)+N(K30)+SUMIFS($K$12:$K$61,$A$12:$A$61,A30&amp;".*"))</f>
      </c>
    </row>
    <row r="31" ht="17" customHeight="1" spans="1:13" x14ac:dyDescent="0.25">
      <c r="A31" s="15">
        <f>IF(B31="","",IF(B31=1,""&amp;COUNTIF($B$11:B31,1),IFERROR(INDEX($A$11:A30,LOOKUP(2,1/($B$11:B30=B31-1),ROW($B$11:B30)-ROW($B$11)+1))&amp;"."&amp;COUNTIF(INDEX($B$11:B30,LOOKUP(2,1/($B$11:B30=B31-1),ROW($B$11:B30)-ROW($B$11)+1)):B31,B31),"?")))</f>
      </c>
      <c r="B31" s="16">
        <f>IF(C31&lt;&gt;"",1,IF(D31&lt;&gt;"",2,IF(E31&lt;&gt;"",3,IF(F31&lt;&gt;"",4,""))))</f>
      </c>
      <c r="C31" s="17"/>
      <c r="D31" s="18"/>
      <c r="E31" s="18"/>
      <c r="F31" s="19"/>
      <c r="G31" s="6"/>
      <c r="H31" s="6"/>
      <c r="I31" s="6"/>
      <c r="J31" s="20"/>
      <c r="K31" s="8"/>
      <c r="L31" s="10">
        <f>IF(OR(A31="",G31="Meilenstein"),"",N(J31)+SUMIFS($J$12:$J$61,$A$12:$A$61,A31&amp;".*"))</f>
      </c>
      <c r="M31" s="11">
        <f>IF(OR(A31="",G31="Meilenstein"),"",N(L31)*N($A$8)+N(K31)+SUMIFS($K$12:$K$61,$A$12:$A$61,A31&amp;".*"))</f>
      </c>
    </row>
    <row r="32" ht="17" customHeight="1" spans="1:13" x14ac:dyDescent="0.25">
      <c r="A32" s="15">
        <f>IF(B32="","",IF(B32=1,""&amp;COUNTIF($B$11:B32,1),IFERROR(INDEX($A$11:A31,LOOKUP(2,1/($B$11:B31=B32-1),ROW($B$11:B31)-ROW($B$11)+1))&amp;"."&amp;COUNTIF(INDEX($B$11:B31,LOOKUP(2,1/($B$11:B31=B32-1),ROW($B$11:B31)-ROW($B$11)+1)):B32,B32),"?")))</f>
      </c>
      <c r="B32" s="16">
        <f>IF(C32&lt;&gt;"",1,IF(D32&lt;&gt;"",2,IF(E32&lt;&gt;"",3,IF(F32&lt;&gt;"",4,""))))</f>
      </c>
      <c r="C32" s="17"/>
      <c r="D32" s="18"/>
      <c r="E32" s="18"/>
      <c r="F32" s="19"/>
      <c r="G32" s="6"/>
      <c r="H32" s="6"/>
      <c r="I32" s="6"/>
      <c r="J32" s="20"/>
      <c r="K32" s="8"/>
      <c r="L32" s="10">
        <f>IF(OR(A32="",G32="Meilenstein"),"",N(J32)+SUMIFS($J$12:$J$61,$A$12:$A$61,A32&amp;".*"))</f>
      </c>
      <c r="M32" s="11">
        <f>IF(OR(A32="",G32="Meilenstein"),"",N(L32)*N($A$8)+N(K32)+SUMIFS($K$12:$K$61,$A$12:$A$61,A32&amp;".*"))</f>
      </c>
    </row>
    <row r="33" ht="17" customHeight="1" spans="1:13" x14ac:dyDescent="0.25">
      <c r="A33" s="15">
        <f>IF(B33="","",IF(B33=1,""&amp;COUNTIF($B$11:B33,1),IFERROR(INDEX($A$11:A32,LOOKUP(2,1/($B$11:B32=B33-1),ROW($B$11:B32)-ROW($B$11)+1))&amp;"."&amp;COUNTIF(INDEX($B$11:B32,LOOKUP(2,1/($B$11:B32=B33-1),ROW($B$11:B32)-ROW($B$11)+1)):B33,B33),"?")))</f>
      </c>
      <c r="B33" s="16">
        <f>IF(C33&lt;&gt;"",1,IF(D33&lt;&gt;"",2,IF(E33&lt;&gt;"",3,IF(F33&lt;&gt;"",4,""))))</f>
      </c>
      <c r="C33" s="17"/>
      <c r="D33" s="18"/>
      <c r="E33" s="18"/>
      <c r="F33" s="19"/>
      <c r="G33" s="6"/>
      <c r="H33" s="6"/>
      <c r="I33" s="6"/>
      <c r="J33" s="20"/>
      <c r="K33" s="8"/>
      <c r="L33" s="10">
        <f>IF(OR(A33="",G33="Meilenstein"),"",N(J33)+SUMIFS($J$12:$J$61,$A$12:$A$61,A33&amp;".*"))</f>
      </c>
      <c r="M33" s="11">
        <f>IF(OR(A33="",G33="Meilenstein"),"",N(L33)*N($A$8)+N(K33)+SUMIFS($K$12:$K$61,$A$12:$A$61,A33&amp;".*"))</f>
      </c>
    </row>
    <row r="34" ht="17" customHeight="1" spans="1:13" x14ac:dyDescent="0.25">
      <c r="A34" s="15">
        <f>IF(B34="","",IF(B34=1,""&amp;COUNTIF($B$11:B34,1),IFERROR(INDEX($A$11:A33,LOOKUP(2,1/($B$11:B33=B34-1),ROW($B$11:B33)-ROW($B$11)+1))&amp;"."&amp;COUNTIF(INDEX($B$11:B33,LOOKUP(2,1/($B$11:B33=B34-1),ROW($B$11:B33)-ROW($B$11)+1)):B34,B34),"?")))</f>
      </c>
      <c r="B34" s="16">
        <f>IF(C34&lt;&gt;"",1,IF(D34&lt;&gt;"",2,IF(E34&lt;&gt;"",3,IF(F34&lt;&gt;"",4,""))))</f>
      </c>
      <c r="C34" s="17"/>
      <c r="D34" s="18"/>
      <c r="E34" s="18"/>
      <c r="F34" s="19"/>
      <c r="G34" s="6"/>
      <c r="H34" s="6"/>
      <c r="I34" s="6"/>
      <c r="J34" s="20"/>
      <c r="K34" s="8"/>
      <c r="L34" s="10">
        <f>IF(OR(A34="",G34="Meilenstein"),"",N(J34)+SUMIFS($J$12:$J$61,$A$12:$A$61,A34&amp;".*"))</f>
      </c>
      <c r="M34" s="11">
        <f>IF(OR(A34="",G34="Meilenstein"),"",N(L34)*N($A$8)+N(K34)+SUMIFS($K$12:$K$61,$A$12:$A$61,A34&amp;".*"))</f>
      </c>
    </row>
    <row r="35" ht="17" customHeight="1" spans="1:13" x14ac:dyDescent="0.25">
      <c r="A35" s="15">
        <f>IF(B35="","",IF(B35=1,""&amp;COUNTIF($B$11:B35,1),IFERROR(INDEX($A$11:A34,LOOKUP(2,1/($B$11:B34=B35-1),ROW($B$11:B34)-ROW($B$11)+1))&amp;"."&amp;COUNTIF(INDEX($B$11:B34,LOOKUP(2,1/($B$11:B34=B35-1),ROW($B$11:B34)-ROW($B$11)+1)):B35,B35),"?")))</f>
      </c>
      <c r="B35" s="16">
        <f>IF(C35&lt;&gt;"",1,IF(D35&lt;&gt;"",2,IF(E35&lt;&gt;"",3,IF(F35&lt;&gt;"",4,""))))</f>
      </c>
      <c r="C35" s="17"/>
      <c r="D35" s="18"/>
      <c r="E35" s="18"/>
      <c r="F35" s="19"/>
      <c r="G35" s="6"/>
      <c r="H35" s="6"/>
      <c r="I35" s="6"/>
      <c r="J35" s="20"/>
      <c r="K35" s="8"/>
      <c r="L35" s="10">
        <f>IF(OR(A35="",G35="Meilenstein"),"",N(J35)+SUMIFS($J$12:$J$61,$A$12:$A$61,A35&amp;".*"))</f>
      </c>
      <c r="M35" s="11">
        <f>IF(OR(A35="",G35="Meilenstein"),"",N(L35)*N($A$8)+N(K35)+SUMIFS($K$12:$K$61,$A$12:$A$61,A35&amp;".*"))</f>
      </c>
    </row>
    <row r="36" ht="17" customHeight="1" spans="1:13" x14ac:dyDescent="0.25">
      <c r="A36" s="15">
        <f>IF(B36="","",IF(B36=1,""&amp;COUNTIF($B$11:B36,1),IFERROR(INDEX($A$11:A35,LOOKUP(2,1/($B$11:B35=B36-1),ROW($B$11:B35)-ROW($B$11)+1))&amp;"."&amp;COUNTIF(INDEX($B$11:B35,LOOKUP(2,1/($B$11:B35=B36-1),ROW($B$11:B35)-ROW($B$11)+1)):B36,B36),"?")))</f>
      </c>
      <c r="B36" s="16">
        <f>IF(C36&lt;&gt;"",1,IF(D36&lt;&gt;"",2,IF(E36&lt;&gt;"",3,IF(F36&lt;&gt;"",4,""))))</f>
      </c>
      <c r="C36" s="17"/>
      <c r="D36" s="18"/>
      <c r="E36" s="18"/>
      <c r="F36" s="19"/>
      <c r="G36" s="6"/>
      <c r="H36" s="6"/>
      <c r="I36" s="6"/>
      <c r="J36" s="20"/>
      <c r="K36" s="8"/>
      <c r="L36" s="10">
        <f>IF(OR(A36="",G36="Meilenstein"),"",N(J36)+SUMIFS($J$12:$J$61,$A$12:$A$61,A36&amp;".*"))</f>
      </c>
      <c r="M36" s="11">
        <f>IF(OR(A36="",G36="Meilenstein"),"",N(L36)*N($A$8)+N(K36)+SUMIFS($K$12:$K$61,$A$12:$A$61,A36&amp;".*"))</f>
      </c>
    </row>
    <row r="37" ht="17" customHeight="1" spans="1:13" x14ac:dyDescent="0.25">
      <c r="A37" s="15">
        <f>IF(B37="","",IF(B37=1,""&amp;COUNTIF($B$11:B37,1),IFERROR(INDEX($A$11:A36,LOOKUP(2,1/($B$11:B36=B37-1),ROW($B$11:B36)-ROW($B$11)+1))&amp;"."&amp;COUNTIF(INDEX($B$11:B36,LOOKUP(2,1/($B$11:B36=B37-1),ROW($B$11:B36)-ROW($B$11)+1)):B37,B37),"?")))</f>
      </c>
      <c r="B37" s="16">
        <f>IF(C37&lt;&gt;"",1,IF(D37&lt;&gt;"",2,IF(E37&lt;&gt;"",3,IF(F37&lt;&gt;"",4,""))))</f>
      </c>
      <c r="C37" s="17"/>
      <c r="D37" s="18"/>
      <c r="E37" s="18"/>
      <c r="F37" s="19"/>
      <c r="G37" s="6"/>
      <c r="H37" s="6"/>
      <c r="I37" s="6"/>
      <c r="J37" s="20"/>
      <c r="K37" s="8"/>
      <c r="L37" s="10">
        <f>IF(OR(A37="",G37="Meilenstein"),"",N(J37)+SUMIFS($J$12:$J$61,$A$12:$A$61,A37&amp;".*"))</f>
      </c>
      <c r="M37" s="11">
        <f>IF(OR(A37="",G37="Meilenstein"),"",N(L37)*N($A$8)+N(K37)+SUMIFS($K$12:$K$61,$A$12:$A$61,A37&amp;".*"))</f>
      </c>
    </row>
    <row r="38" ht="17" customHeight="1" spans="1:13" x14ac:dyDescent="0.25">
      <c r="A38" s="15">
        <f>IF(B38="","",IF(B38=1,""&amp;COUNTIF($B$11:B38,1),IFERROR(INDEX($A$11:A37,LOOKUP(2,1/($B$11:B37=B38-1),ROW($B$11:B37)-ROW($B$11)+1))&amp;"."&amp;COUNTIF(INDEX($B$11:B37,LOOKUP(2,1/($B$11:B37=B38-1),ROW($B$11:B37)-ROW($B$11)+1)):B38,B38),"?")))</f>
      </c>
      <c r="B38" s="16">
        <f>IF(C38&lt;&gt;"",1,IF(D38&lt;&gt;"",2,IF(E38&lt;&gt;"",3,IF(F38&lt;&gt;"",4,""))))</f>
      </c>
      <c r="C38" s="17"/>
      <c r="D38" s="18"/>
      <c r="E38" s="18"/>
      <c r="F38" s="19"/>
      <c r="G38" s="6"/>
      <c r="H38" s="6"/>
      <c r="I38" s="6"/>
      <c r="J38" s="20"/>
      <c r="K38" s="8"/>
      <c r="L38" s="10">
        <f>IF(OR(A38="",G38="Meilenstein"),"",N(J38)+SUMIFS($J$12:$J$61,$A$12:$A$61,A38&amp;".*"))</f>
      </c>
      <c r="M38" s="11">
        <f>IF(OR(A38="",G38="Meilenstein"),"",N(L38)*N($A$8)+N(K38)+SUMIFS($K$12:$K$61,$A$12:$A$61,A38&amp;".*"))</f>
      </c>
    </row>
    <row r="39" ht="17" customHeight="1" spans="1:13" x14ac:dyDescent="0.25">
      <c r="A39" s="15">
        <f>IF(B39="","",IF(B39=1,""&amp;COUNTIF($B$11:B39,1),IFERROR(INDEX($A$11:A38,LOOKUP(2,1/($B$11:B38=B39-1),ROW($B$11:B38)-ROW($B$11)+1))&amp;"."&amp;COUNTIF(INDEX($B$11:B38,LOOKUP(2,1/($B$11:B38=B39-1),ROW($B$11:B38)-ROW($B$11)+1)):B39,B39),"?")))</f>
      </c>
      <c r="B39" s="16">
        <f>IF(C39&lt;&gt;"",1,IF(D39&lt;&gt;"",2,IF(E39&lt;&gt;"",3,IF(F39&lt;&gt;"",4,""))))</f>
      </c>
      <c r="C39" s="17"/>
      <c r="D39" s="18"/>
      <c r="E39" s="18"/>
      <c r="F39" s="19"/>
      <c r="G39" s="6"/>
      <c r="H39" s="6"/>
      <c r="I39" s="6"/>
      <c r="J39" s="20"/>
      <c r="K39" s="8"/>
      <c r="L39" s="10">
        <f>IF(OR(A39="",G39="Meilenstein"),"",N(J39)+SUMIFS($J$12:$J$61,$A$12:$A$61,A39&amp;".*"))</f>
      </c>
      <c r="M39" s="11">
        <f>IF(OR(A39="",G39="Meilenstein"),"",N(L39)*N($A$8)+N(K39)+SUMIFS($K$12:$K$61,$A$12:$A$61,A39&amp;".*"))</f>
      </c>
    </row>
    <row r="40" ht="17" customHeight="1" spans="1:13" x14ac:dyDescent="0.25">
      <c r="A40" s="15">
        <f>IF(B40="","",IF(B40=1,""&amp;COUNTIF($B$11:B40,1),IFERROR(INDEX($A$11:A39,LOOKUP(2,1/($B$11:B39=B40-1),ROW($B$11:B39)-ROW($B$11)+1))&amp;"."&amp;COUNTIF(INDEX($B$11:B39,LOOKUP(2,1/($B$11:B39=B40-1),ROW($B$11:B39)-ROW($B$11)+1)):B40,B40),"?")))</f>
      </c>
      <c r="B40" s="16">
        <f>IF(C40&lt;&gt;"",1,IF(D40&lt;&gt;"",2,IF(E40&lt;&gt;"",3,IF(F40&lt;&gt;"",4,""))))</f>
      </c>
      <c r="C40" s="17"/>
      <c r="D40" s="18"/>
      <c r="E40" s="18"/>
      <c r="F40" s="19"/>
      <c r="G40" s="6"/>
      <c r="H40" s="6"/>
      <c r="I40" s="6"/>
      <c r="J40" s="20"/>
      <c r="K40" s="8"/>
      <c r="L40" s="10">
        <f>IF(OR(A40="",G40="Meilenstein"),"",N(J40)+SUMIFS($J$12:$J$61,$A$12:$A$61,A40&amp;".*"))</f>
      </c>
      <c r="M40" s="11">
        <f>IF(OR(A40="",G40="Meilenstein"),"",N(L40)*N($A$8)+N(K40)+SUMIFS($K$12:$K$61,$A$12:$A$61,A40&amp;".*"))</f>
      </c>
    </row>
    <row r="41" ht="17" customHeight="1" spans="1:13" x14ac:dyDescent="0.25">
      <c r="A41" s="15">
        <f>IF(B41="","",IF(B41=1,""&amp;COUNTIF($B$11:B41,1),IFERROR(INDEX($A$11:A40,LOOKUP(2,1/($B$11:B40=B41-1),ROW($B$11:B40)-ROW($B$11)+1))&amp;"."&amp;COUNTIF(INDEX($B$11:B40,LOOKUP(2,1/($B$11:B40=B41-1),ROW($B$11:B40)-ROW($B$11)+1)):B41,B41),"?")))</f>
      </c>
      <c r="B41" s="16">
        <f>IF(C41&lt;&gt;"",1,IF(D41&lt;&gt;"",2,IF(E41&lt;&gt;"",3,IF(F41&lt;&gt;"",4,""))))</f>
      </c>
      <c r="C41" s="17"/>
      <c r="D41" s="18"/>
      <c r="E41" s="18"/>
      <c r="F41" s="19"/>
      <c r="G41" s="6"/>
      <c r="H41" s="6"/>
      <c r="I41" s="6"/>
      <c r="J41" s="20"/>
      <c r="K41" s="8"/>
      <c r="L41" s="10">
        <f>IF(OR(A41="",G41="Meilenstein"),"",N(J41)+SUMIFS($J$12:$J$61,$A$12:$A$61,A41&amp;".*"))</f>
      </c>
      <c r="M41" s="11">
        <f>IF(OR(A41="",G41="Meilenstein"),"",N(L41)*N($A$8)+N(K41)+SUMIFS($K$12:$K$61,$A$12:$A$61,A41&amp;".*"))</f>
      </c>
    </row>
    <row r="42" ht="17" customHeight="1" spans="1:13" x14ac:dyDescent="0.25">
      <c r="A42" s="15">
        <f>IF(B42="","",IF(B42=1,""&amp;COUNTIF($B$11:B42,1),IFERROR(INDEX($A$11:A41,LOOKUP(2,1/($B$11:B41=B42-1),ROW($B$11:B41)-ROW($B$11)+1))&amp;"."&amp;COUNTIF(INDEX($B$11:B41,LOOKUP(2,1/($B$11:B41=B42-1),ROW($B$11:B41)-ROW($B$11)+1)):B42,B42),"?")))</f>
      </c>
      <c r="B42" s="16">
        <f>IF(C42&lt;&gt;"",1,IF(D42&lt;&gt;"",2,IF(E42&lt;&gt;"",3,IF(F42&lt;&gt;"",4,""))))</f>
      </c>
      <c r="C42" s="17"/>
      <c r="D42" s="18"/>
      <c r="E42" s="18"/>
      <c r="F42" s="19"/>
      <c r="G42" s="6"/>
      <c r="H42" s="6"/>
      <c r="I42" s="6"/>
      <c r="J42" s="20"/>
      <c r="K42" s="8"/>
      <c r="L42" s="10">
        <f>IF(OR(A42="",G42="Meilenstein"),"",N(J42)+SUMIFS($J$12:$J$61,$A$12:$A$61,A42&amp;".*"))</f>
      </c>
      <c r="M42" s="11">
        <f>IF(OR(A42="",G42="Meilenstein"),"",N(L42)*N($A$8)+N(K42)+SUMIFS($K$12:$K$61,$A$12:$A$61,A42&amp;".*"))</f>
      </c>
    </row>
    <row r="43" ht="17" customHeight="1" spans="1:13" x14ac:dyDescent="0.25">
      <c r="A43" s="15">
        <f>IF(B43="","",IF(B43=1,""&amp;COUNTIF($B$11:B43,1),IFERROR(INDEX($A$11:A42,LOOKUP(2,1/($B$11:B42=B43-1),ROW($B$11:B42)-ROW($B$11)+1))&amp;"."&amp;COUNTIF(INDEX($B$11:B42,LOOKUP(2,1/($B$11:B42=B43-1),ROW($B$11:B42)-ROW($B$11)+1)):B43,B43),"?")))</f>
      </c>
      <c r="B43" s="16">
        <f>IF(C43&lt;&gt;"",1,IF(D43&lt;&gt;"",2,IF(E43&lt;&gt;"",3,IF(F43&lt;&gt;"",4,""))))</f>
      </c>
      <c r="C43" s="17"/>
      <c r="D43" s="18"/>
      <c r="E43" s="18"/>
      <c r="F43" s="19"/>
      <c r="G43" s="6"/>
      <c r="H43" s="6"/>
      <c r="I43" s="6"/>
      <c r="J43" s="20"/>
      <c r="K43" s="8"/>
      <c r="L43" s="10">
        <f>IF(OR(A43="",G43="Meilenstein"),"",N(J43)+SUMIFS($J$12:$J$61,$A$12:$A$61,A43&amp;".*"))</f>
      </c>
      <c r="M43" s="11">
        <f>IF(OR(A43="",G43="Meilenstein"),"",N(L43)*N($A$8)+N(K43)+SUMIFS($K$12:$K$61,$A$12:$A$61,A43&amp;".*"))</f>
      </c>
    </row>
    <row r="44" ht="17" customHeight="1" spans="1:13" x14ac:dyDescent="0.25">
      <c r="A44" s="15">
        <f>IF(B44="","",IF(B44=1,""&amp;COUNTIF($B$11:B44,1),IFERROR(INDEX($A$11:A43,LOOKUP(2,1/($B$11:B43=B44-1),ROW($B$11:B43)-ROW($B$11)+1))&amp;"."&amp;COUNTIF(INDEX($B$11:B43,LOOKUP(2,1/($B$11:B43=B44-1),ROW($B$11:B43)-ROW($B$11)+1)):B44,B44),"?")))</f>
      </c>
      <c r="B44" s="16">
        <f>IF(C44&lt;&gt;"",1,IF(D44&lt;&gt;"",2,IF(E44&lt;&gt;"",3,IF(F44&lt;&gt;"",4,""))))</f>
      </c>
      <c r="C44" s="17"/>
      <c r="D44" s="18"/>
      <c r="E44" s="18"/>
      <c r="F44" s="19"/>
      <c r="G44" s="6"/>
      <c r="H44" s="6"/>
      <c r="I44" s="6"/>
      <c r="J44" s="20"/>
      <c r="K44" s="8"/>
      <c r="L44" s="10">
        <f>IF(OR(A44="",G44="Meilenstein"),"",N(J44)+SUMIFS($J$12:$J$61,$A$12:$A$61,A44&amp;".*"))</f>
      </c>
      <c r="M44" s="11">
        <f>IF(OR(A44="",G44="Meilenstein"),"",N(L44)*N($A$8)+N(K44)+SUMIFS($K$12:$K$61,$A$12:$A$61,A44&amp;".*"))</f>
      </c>
    </row>
    <row r="45" ht="17" customHeight="1" spans="1:13" x14ac:dyDescent="0.25">
      <c r="A45" s="15">
        <f>IF(B45="","",IF(B45=1,""&amp;COUNTIF($B$11:B45,1),IFERROR(INDEX($A$11:A44,LOOKUP(2,1/($B$11:B44=B45-1),ROW($B$11:B44)-ROW($B$11)+1))&amp;"."&amp;COUNTIF(INDEX($B$11:B44,LOOKUP(2,1/($B$11:B44=B45-1),ROW($B$11:B44)-ROW($B$11)+1)):B45,B45),"?")))</f>
      </c>
      <c r="B45" s="16">
        <f>IF(C45&lt;&gt;"",1,IF(D45&lt;&gt;"",2,IF(E45&lt;&gt;"",3,IF(F45&lt;&gt;"",4,""))))</f>
      </c>
      <c r="C45" s="17"/>
      <c r="D45" s="18"/>
      <c r="E45" s="18"/>
      <c r="F45" s="19"/>
      <c r="G45" s="6"/>
      <c r="H45" s="6"/>
      <c r="I45" s="6"/>
      <c r="J45" s="20"/>
      <c r="K45" s="8"/>
      <c r="L45" s="10">
        <f>IF(OR(A45="",G45="Meilenstein"),"",N(J45)+SUMIFS($J$12:$J$61,$A$12:$A$61,A45&amp;".*"))</f>
      </c>
      <c r="M45" s="11">
        <f>IF(OR(A45="",G45="Meilenstein"),"",N(L45)*N($A$8)+N(K45)+SUMIFS($K$12:$K$61,$A$12:$A$61,A45&amp;".*"))</f>
      </c>
    </row>
    <row r="46" ht="17" customHeight="1" spans="1:13" x14ac:dyDescent="0.25">
      <c r="A46" s="15">
        <f>IF(B46="","",IF(B46=1,""&amp;COUNTIF($B$11:B46,1),IFERROR(INDEX($A$11:A45,LOOKUP(2,1/($B$11:B45=B46-1),ROW($B$11:B45)-ROW($B$11)+1))&amp;"."&amp;COUNTIF(INDEX($B$11:B45,LOOKUP(2,1/($B$11:B45=B46-1),ROW($B$11:B45)-ROW($B$11)+1)):B46,B46),"?")))</f>
      </c>
      <c r="B46" s="16">
        <f>IF(C46&lt;&gt;"",1,IF(D46&lt;&gt;"",2,IF(E46&lt;&gt;"",3,IF(F46&lt;&gt;"",4,""))))</f>
      </c>
      <c r="C46" s="17"/>
      <c r="D46" s="18"/>
      <c r="E46" s="18"/>
      <c r="F46" s="19"/>
      <c r="G46" s="6"/>
      <c r="H46" s="6"/>
      <c r="I46" s="6"/>
      <c r="J46" s="20"/>
      <c r="K46" s="8"/>
      <c r="L46" s="10">
        <f>IF(OR(A46="",G46="Meilenstein"),"",N(J46)+SUMIFS($J$12:$J$61,$A$12:$A$61,A46&amp;".*"))</f>
      </c>
      <c r="M46" s="11">
        <f>IF(OR(A46="",G46="Meilenstein"),"",N(L46)*N($A$8)+N(K46)+SUMIFS($K$12:$K$61,$A$12:$A$61,A46&amp;".*"))</f>
      </c>
    </row>
    <row r="47" ht="17" customHeight="1" spans="1:13" x14ac:dyDescent="0.25">
      <c r="A47" s="15">
        <f>IF(B47="","",IF(B47=1,""&amp;COUNTIF($B$11:B47,1),IFERROR(INDEX($A$11:A46,LOOKUP(2,1/($B$11:B46=B47-1),ROW($B$11:B46)-ROW($B$11)+1))&amp;"."&amp;COUNTIF(INDEX($B$11:B46,LOOKUP(2,1/($B$11:B46=B47-1),ROW($B$11:B46)-ROW($B$11)+1)):B47,B47),"?")))</f>
      </c>
      <c r="B47" s="16">
        <f>IF(C47&lt;&gt;"",1,IF(D47&lt;&gt;"",2,IF(E47&lt;&gt;"",3,IF(F47&lt;&gt;"",4,""))))</f>
      </c>
      <c r="C47" s="17"/>
      <c r="D47" s="18"/>
      <c r="E47" s="18"/>
      <c r="F47" s="19"/>
      <c r="G47" s="6"/>
      <c r="H47" s="6"/>
      <c r="I47" s="6"/>
      <c r="J47" s="20"/>
      <c r="K47" s="8"/>
      <c r="L47" s="10">
        <f>IF(OR(A47="",G47="Meilenstein"),"",N(J47)+SUMIFS($J$12:$J$61,$A$12:$A$61,A47&amp;".*"))</f>
      </c>
      <c r="M47" s="11">
        <f>IF(OR(A47="",G47="Meilenstein"),"",N(L47)*N($A$8)+N(K47)+SUMIFS($K$12:$K$61,$A$12:$A$61,A47&amp;".*"))</f>
      </c>
    </row>
    <row r="48" ht="17" customHeight="1" spans="1:13" x14ac:dyDescent="0.25">
      <c r="A48" s="15">
        <f>IF(B48="","",IF(B48=1,""&amp;COUNTIF($B$11:B48,1),IFERROR(INDEX($A$11:A47,LOOKUP(2,1/($B$11:B47=B48-1),ROW($B$11:B47)-ROW($B$11)+1))&amp;"."&amp;COUNTIF(INDEX($B$11:B47,LOOKUP(2,1/($B$11:B47=B48-1),ROW($B$11:B47)-ROW($B$11)+1)):B48,B48),"?")))</f>
      </c>
      <c r="B48" s="16">
        <f>IF(C48&lt;&gt;"",1,IF(D48&lt;&gt;"",2,IF(E48&lt;&gt;"",3,IF(F48&lt;&gt;"",4,""))))</f>
      </c>
      <c r="C48" s="17"/>
      <c r="D48" s="18"/>
      <c r="E48" s="18"/>
      <c r="F48" s="19"/>
      <c r="G48" s="6"/>
      <c r="H48" s="6"/>
      <c r="I48" s="6"/>
      <c r="J48" s="20"/>
      <c r="K48" s="8"/>
      <c r="L48" s="10">
        <f>IF(OR(A48="",G48="Meilenstein"),"",N(J48)+SUMIFS($J$12:$J$61,$A$12:$A$61,A48&amp;".*"))</f>
      </c>
      <c r="M48" s="11">
        <f>IF(OR(A48="",G48="Meilenstein"),"",N(L48)*N($A$8)+N(K48)+SUMIFS($K$12:$K$61,$A$12:$A$61,A48&amp;".*"))</f>
      </c>
    </row>
    <row r="49" ht="17" customHeight="1" spans="1:13" x14ac:dyDescent="0.25">
      <c r="A49" s="15">
        <f>IF(B49="","",IF(B49=1,""&amp;COUNTIF($B$11:B49,1),IFERROR(INDEX($A$11:A48,LOOKUP(2,1/($B$11:B48=B49-1),ROW($B$11:B48)-ROW($B$11)+1))&amp;"."&amp;COUNTIF(INDEX($B$11:B48,LOOKUP(2,1/($B$11:B48=B49-1),ROW($B$11:B48)-ROW($B$11)+1)):B49,B49),"?")))</f>
      </c>
      <c r="B49" s="16">
        <f>IF(C49&lt;&gt;"",1,IF(D49&lt;&gt;"",2,IF(E49&lt;&gt;"",3,IF(F49&lt;&gt;"",4,""))))</f>
      </c>
      <c r="C49" s="17"/>
      <c r="D49" s="18"/>
      <c r="E49" s="18"/>
      <c r="F49" s="19"/>
      <c r="G49" s="6"/>
      <c r="H49" s="6"/>
      <c r="I49" s="6"/>
      <c r="J49" s="20"/>
      <c r="K49" s="8"/>
      <c r="L49" s="10">
        <f>IF(OR(A49="",G49="Meilenstein"),"",N(J49)+SUMIFS($J$12:$J$61,$A$12:$A$61,A49&amp;".*"))</f>
      </c>
      <c r="M49" s="11">
        <f>IF(OR(A49="",G49="Meilenstein"),"",N(L49)*N($A$8)+N(K49)+SUMIFS($K$12:$K$61,$A$12:$A$61,A49&amp;".*"))</f>
      </c>
    </row>
    <row r="50" ht="17" customHeight="1" spans="1:13" x14ac:dyDescent="0.25">
      <c r="A50" s="15">
        <f>IF(B50="","",IF(B50=1,""&amp;COUNTIF($B$11:B50,1),IFERROR(INDEX($A$11:A49,LOOKUP(2,1/($B$11:B49=B50-1),ROW($B$11:B49)-ROW($B$11)+1))&amp;"."&amp;COUNTIF(INDEX($B$11:B49,LOOKUP(2,1/($B$11:B49=B50-1),ROW($B$11:B49)-ROW($B$11)+1)):B50,B50),"?")))</f>
      </c>
      <c r="B50" s="16">
        <f>IF(C50&lt;&gt;"",1,IF(D50&lt;&gt;"",2,IF(E50&lt;&gt;"",3,IF(F50&lt;&gt;"",4,""))))</f>
      </c>
      <c r="C50" s="17"/>
      <c r="D50" s="18"/>
      <c r="E50" s="18"/>
      <c r="F50" s="19"/>
      <c r="G50" s="6"/>
      <c r="H50" s="6"/>
      <c r="I50" s="6"/>
      <c r="J50" s="20"/>
      <c r="K50" s="8"/>
      <c r="L50" s="10">
        <f>IF(OR(A50="",G50="Meilenstein"),"",N(J50)+SUMIFS($J$12:$J$61,$A$12:$A$61,A50&amp;".*"))</f>
      </c>
      <c r="M50" s="11">
        <f>IF(OR(A50="",G50="Meilenstein"),"",N(L50)*N($A$8)+N(K50)+SUMIFS($K$12:$K$61,$A$12:$A$61,A50&amp;".*"))</f>
      </c>
    </row>
    <row r="51" ht="17" customHeight="1" spans="1:13" x14ac:dyDescent="0.25">
      <c r="A51" s="15">
        <f>IF(B51="","",IF(B51=1,""&amp;COUNTIF($B$11:B51,1),IFERROR(INDEX($A$11:A50,LOOKUP(2,1/($B$11:B50=B51-1),ROW($B$11:B50)-ROW($B$11)+1))&amp;"."&amp;COUNTIF(INDEX($B$11:B50,LOOKUP(2,1/($B$11:B50=B51-1),ROW($B$11:B50)-ROW($B$11)+1)):B51,B51),"?")))</f>
      </c>
      <c r="B51" s="16">
        <f>IF(C51&lt;&gt;"",1,IF(D51&lt;&gt;"",2,IF(E51&lt;&gt;"",3,IF(F51&lt;&gt;"",4,""))))</f>
      </c>
      <c r="C51" s="17"/>
      <c r="D51" s="18"/>
      <c r="E51" s="18"/>
      <c r="F51" s="19"/>
      <c r="G51" s="6"/>
      <c r="H51" s="6"/>
      <c r="I51" s="6"/>
      <c r="J51" s="20"/>
      <c r="K51" s="8"/>
      <c r="L51" s="10">
        <f>IF(OR(A51="",G51="Meilenstein"),"",N(J51)+SUMIFS($J$12:$J$61,$A$12:$A$61,A51&amp;".*"))</f>
      </c>
      <c r="M51" s="11">
        <f>IF(OR(A51="",G51="Meilenstein"),"",N(L51)*N($A$8)+N(K51)+SUMIFS($K$12:$K$61,$A$12:$A$61,A51&amp;".*"))</f>
      </c>
    </row>
    <row r="52" ht="17" customHeight="1" spans="1:13" x14ac:dyDescent="0.25">
      <c r="A52" s="15">
        <f>IF(B52="","",IF(B52=1,""&amp;COUNTIF($B$11:B52,1),IFERROR(INDEX($A$11:A51,LOOKUP(2,1/($B$11:B51=B52-1),ROW($B$11:B51)-ROW($B$11)+1))&amp;"."&amp;COUNTIF(INDEX($B$11:B51,LOOKUP(2,1/($B$11:B51=B52-1),ROW($B$11:B51)-ROW($B$11)+1)):B52,B52),"?")))</f>
      </c>
      <c r="B52" s="16">
        <f>IF(C52&lt;&gt;"",1,IF(D52&lt;&gt;"",2,IF(E52&lt;&gt;"",3,IF(F52&lt;&gt;"",4,""))))</f>
      </c>
      <c r="C52" s="17"/>
      <c r="D52" s="18"/>
      <c r="E52" s="18"/>
      <c r="F52" s="19"/>
      <c r="G52" s="6"/>
      <c r="H52" s="6"/>
      <c r="I52" s="6"/>
      <c r="J52" s="20"/>
      <c r="K52" s="8"/>
      <c r="L52" s="10">
        <f>IF(OR(A52="",G52="Meilenstein"),"",N(J52)+SUMIFS($J$12:$J$61,$A$12:$A$61,A52&amp;".*"))</f>
      </c>
      <c r="M52" s="11">
        <f>IF(OR(A52="",G52="Meilenstein"),"",N(L52)*N($A$8)+N(K52)+SUMIFS($K$12:$K$61,$A$12:$A$61,A52&amp;".*"))</f>
      </c>
    </row>
    <row r="53" ht="17" customHeight="1" spans="1:13" x14ac:dyDescent="0.25">
      <c r="A53" s="15">
        <f>IF(B53="","",IF(B53=1,""&amp;COUNTIF($B$11:B53,1),IFERROR(INDEX($A$11:A52,LOOKUP(2,1/($B$11:B52=B53-1),ROW($B$11:B52)-ROW($B$11)+1))&amp;"."&amp;COUNTIF(INDEX($B$11:B52,LOOKUP(2,1/($B$11:B52=B53-1),ROW($B$11:B52)-ROW($B$11)+1)):B53,B53),"?")))</f>
      </c>
      <c r="B53" s="16">
        <f>IF(C53&lt;&gt;"",1,IF(D53&lt;&gt;"",2,IF(E53&lt;&gt;"",3,IF(F53&lt;&gt;"",4,""))))</f>
      </c>
      <c r="C53" s="17"/>
      <c r="D53" s="18"/>
      <c r="E53" s="18"/>
      <c r="F53" s="19"/>
      <c r="G53" s="6"/>
      <c r="H53" s="6"/>
      <c r="I53" s="6"/>
      <c r="J53" s="20"/>
      <c r="K53" s="8"/>
      <c r="L53" s="10">
        <f>IF(OR(A53="",G53="Meilenstein"),"",N(J53)+SUMIFS($J$12:$J$61,$A$12:$A$61,A53&amp;".*"))</f>
      </c>
      <c r="M53" s="11">
        <f>IF(OR(A53="",G53="Meilenstein"),"",N(L53)*N($A$8)+N(K53)+SUMIFS($K$12:$K$61,$A$12:$A$61,A53&amp;".*"))</f>
      </c>
    </row>
    <row r="54" ht="17" customHeight="1" spans="1:13" x14ac:dyDescent="0.25">
      <c r="A54" s="15">
        <f>IF(B54="","",IF(B54=1,""&amp;COUNTIF($B$11:B54,1),IFERROR(INDEX($A$11:A53,LOOKUP(2,1/($B$11:B53=B54-1),ROW($B$11:B53)-ROW($B$11)+1))&amp;"."&amp;COUNTIF(INDEX($B$11:B53,LOOKUP(2,1/($B$11:B53=B54-1),ROW($B$11:B53)-ROW($B$11)+1)):B54,B54),"?")))</f>
      </c>
      <c r="B54" s="16">
        <f>IF(C54&lt;&gt;"",1,IF(D54&lt;&gt;"",2,IF(E54&lt;&gt;"",3,IF(F54&lt;&gt;"",4,""))))</f>
      </c>
      <c r="C54" s="17"/>
      <c r="D54" s="18"/>
      <c r="E54" s="18"/>
      <c r="F54" s="19"/>
      <c r="G54" s="6"/>
      <c r="H54" s="6"/>
      <c r="I54" s="6"/>
      <c r="J54" s="20"/>
      <c r="K54" s="8"/>
      <c r="L54" s="10">
        <f>IF(OR(A54="",G54="Meilenstein"),"",N(J54)+SUMIFS($J$12:$J$61,$A$12:$A$61,A54&amp;".*"))</f>
      </c>
      <c r="M54" s="11">
        <f>IF(OR(A54="",G54="Meilenstein"),"",N(L54)*N($A$8)+N(K54)+SUMIFS($K$12:$K$61,$A$12:$A$61,A54&amp;".*"))</f>
      </c>
    </row>
    <row r="55" ht="17" customHeight="1" spans="1:13" x14ac:dyDescent="0.25">
      <c r="A55" s="15">
        <f>IF(B55="","",IF(B55=1,""&amp;COUNTIF($B$11:B55,1),IFERROR(INDEX($A$11:A54,LOOKUP(2,1/($B$11:B54=B55-1),ROW($B$11:B54)-ROW($B$11)+1))&amp;"."&amp;COUNTIF(INDEX($B$11:B54,LOOKUP(2,1/($B$11:B54=B55-1),ROW($B$11:B54)-ROW($B$11)+1)):B55,B55),"?")))</f>
      </c>
      <c r="B55" s="16">
        <f>IF(C55&lt;&gt;"",1,IF(D55&lt;&gt;"",2,IF(E55&lt;&gt;"",3,IF(F55&lt;&gt;"",4,""))))</f>
      </c>
      <c r="C55" s="17"/>
      <c r="D55" s="18"/>
      <c r="E55" s="18"/>
      <c r="F55" s="19"/>
      <c r="G55" s="6"/>
      <c r="H55" s="6"/>
      <c r="I55" s="6"/>
      <c r="J55" s="20"/>
      <c r="K55" s="8"/>
      <c r="L55" s="10">
        <f>IF(OR(A55="",G55="Meilenstein"),"",N(J55)+SUMIFS($J$12:$J$61,$A$12:$A$61,A55&amp;".*"))</f>
      </c>
      <c r="M55" s="11">
        <f>IF(OR(A55="",G55="Meilenstein"),"",N(L55)*N($A$8)+N(K55)+SUMIFS($K$12:$K$61,$A$12:$A$61,A55&amp;".*"))</f>
      </c>
    </row>
    <row r="56" ht="17" customHeight="1" spans="1:13" x14ac:dyDescent="0.25">
      <c r="A56" s="15">
        <f>IF(B56="","",IF(B56=1,""&amp;COUNTIF($B$11:B56,1),IFERROR(INDEX($A$11:A55,LOOKUP(2,1/($B$11:B55=B56-1),ROW($B$11:B55)-ROW($B$11)+1))&amp;"."&amp;COUNTIF(INDEX($B$11:B55,LOOKUP(2,1/($B$11:B55=B56-1),ROW($B$11:B55)-ROW($B$11)+1)):B56,B56),"?")))</f>
      </c>
      <c r="B56" s="16">
        <f>IF(C56&lt;&gt;"",1,IF(D56&lt;&gt;"",2,IF(E56&lt;&gt;"",3,IF(F56&lt;&gt;"",4,""))))</f>
      </c>
      <c r="C56" s="17"/>
      <c r="D56" s="18"/>
      <c r="E56" s="18"/>
      <c r="F56" s="19"/>
      <c r="G56" s="6"/>
      <c r="H56" s="6"/>
      <c r="I56" s="6"/>
      <c r="J56" s="20"/>
      <c r="K56" s="8"/>
      <c r="L56" s="10">
        <f>IF(OR(A56="",G56="Meilenstein"),"",N(J56)+SUMIFS($J$12:$J$61,$A$12:$A$61,A56&amp;".*"))</f>
      </c>
      <c r="M56" s="11">
        <f>IF(OR(A56="",G56="Meilenstein"),"",N(L56)*N($A$8)+N(K56)+SUMIFS($K$12:$K$61,$A$12:$A$61,A56&amp;".*"))</f>
      </c>
    </row>
    <row r="57" ht="17" customHeight="1" spans="1:13" x14ac:dyDescent="0.25">
      <c r="A57" s="15">
        <f>IF(B57="","",IF(B57=1,""&amp;COUNTIF($B$11:B57,1),IFERROR(INDEX($A$11:A56,LOOKUP(2,1/($B$11:B56=B57-1),ROW($B$11:B56)-ROW($B$11)+1))&amp;"."&amp;COUNTIF(INDEX($B$11:B56,LOOKUP(2,1/($B$11:B56=B57-1),ROW($B$11:B56)-ROW($B$11)+1)):B57,B57),"?")))</f>
      </c>
      <c r="B57" s="16">
        <f>IF(C57&lt;&gt;"",1,IF(D57&lt;&gt;"",2,IF(E57&lt;&gt;"",3,IF(F57&lt;&gt;"",4,""))))</f>
      </c>
      <c r="C57" s="17"/>
      <c r="D57" s="18"/>
      <c r="E57" s="18"/>
      <c r="F57" s="19"/>
      <c r="G57" s="6"/>
      <c r="H57" s="6"/>
      <c r="I57" s="6"/>
      <c r="J57" s="20"/>
      <c r="K57" s="8"/>
      <c r="L57" s="10">
        <f>IF(OR(A57="",G57="Meilenstein"),"",N(J57)+SUMIFS($J$12:$J$61,$A$12:$A$61,A57&amp;".*"))</f>
      </c>
      <c r="M57" s="11">
        <f>IF(OR(A57="",G57="Meilenstein"),"",N(L57)*N($A$8)+N(K57)+SUMIFS($K$12:$K$61,$A$12:$A$61,A57&amp;".*"))</f>
      </c>
    </row>
    <row r="58" ht="17" customHeight="1" spans="1:13" x14ac:dyDescent="0.25">
      <c r="A58" s="15">
        <f>IF(B58="","",IF(B58=1,""&amp;COUNTIF($B$11:B58,1),IFERROR(INDEX($A$11:A57,LOOKUP(2,1/($B$11:B57=B58-1),ROW($B$11:B57)-ROW($B$11)+1))&amp;"."&amp;COUNTIF(INDEX($B$11:B57,LOOKUP(2,1/($B$11:B57=B58-1),ROW($B$11:B57)-ROW($B$11)+1)):B58,B58),"?")))</f>
      </c>
      <c r="B58" s="16">
        <f>IF(C58&lt;&gt;"",1,IF(D58&lt;&gt;"",2,IF(E58&lt;&gt;"",3,IF(F58&lt;&gt;"",4,""))))</f>
      </c>
      <c r="C58" s="17"/>
      <c r="D58" s="18"/>
      <c r="E58" s="18"/>
      <c r="F58" s="19"/>
      <c r="G58" s="6"/>
      <c r="H58" s="6"/>
      <c r="I58" s="6"/>
      <c r="J58" s="20"/>
      <c r="K58" s="8"/>
      <c r="L58" s="10">
        <f>IF(OR(A58="",G58="Meilenstein"),"",N(J58)+SUMIFS($J$12:$J$61,$A$12:$A$61,A58&amp;".*"))</f>
      </c>
      <c r="M58" s="11">
        <f>IF(OR(A58="",G58="Meilenstein"),"",N(L58)*N($A$8)+N(K58)+SUMIFS($K$12:$K$61,$A$12:$A$61,A58&amp;".*"))</f>
      </c>
    </row>
    <row r="59" ht="17" customHeight="1" spans="1:13" x14ac:dyDescent="0.25">
      <c r="A59" s="15">
        <f>IF(B59="","",IF(B59=1,""&amp;COUNTIF($B$11:B59,1),IFERROR(INDEX($A$11:A58,LOOKUP(2,1/($B$11:B58=B59-1),ROW($B$11:B58)-ROW($B$11)+1))&amp;"."&amp;COUNTIF(INDEX($B$11:B58,LOOKUP(2,1/($B$11:B58=B59-1),ROW($B$11:B58)-ROW($B$11)+1)):B59,B59),"?")))</f>
      </c>
      <c r="B59" s="16">
        <f>IF(C59&lt;&gt;"",1,IF(D59&lt;&gt;"",2,IF(E59&lt;&gt;"",3,IF(F59&lt;&gt;"",4,""))))</f>
      </c>
      <c r="C59" s="17"/>
      <c r="D59" s="18"/>
      <c r="E59" s="18"/>
      <c r="F59" s="19"/>
      <c r="G59" s="6"/>
      <c r="H59" s="6"/>
      <c r="I59" s="6"/>
      <c r="J59" s="20"/>
      <c r="K59" s="8"/>
      <c r="L59" s="10">
        <f>IF(OR(A59="",G59="Meilenstein"),"",N(J59)+SUMIFS($J$12:$J$61,$A$12:$A$61,A59&amp;".*"))</f>
      </c>
      <c r="M59" s="11">
        <f>IF(OR(A59="",G59="Meilenstein"),"",N(L59)*N($A$8)+N(K59)+SUMIFS($K$12:$K$61,$A$12:$A$61,A59&amp;".*"))</f>
      </c>
    </row>
    <row r="60" ht="17" customHeight="1" spans="1:13" x14ac:dyDescent="0.25">
      <c r="A60" s="15">
        <f>IF(B60="","",IF(B60=1,""&amp;COUNTIF($B$11:B60,1),IFERROR(INDEX($A$11:A59,LOOKUP(2,1/($B$11:B59=B60-1),ROW($B$11:B59)-ROW($B$11)+1))&amp;"."&amp;COUNTIF(INDEX($B$11:B59,LOOKUP(2,1/($B$11:B59=B60-1),ROW($B$11:B59)-ROW($B$11)+1)):B60,B60),"?")))</f>
      </c>
      <c r="B60" s="16">
        <f>IF(C60&lt;&gt;"",1,IF(D60&lt;&gt;"",2,IF(E60&lt;&gt;"",3,IF(F60&lt;&gt;"",4,""))))</f>
      </c>
      <c r="C60" s="17"/>
      <c r="D60" s="18"/>
      <c r="E60" s="18"/>
      <c r="F60" s="19"/>
      <c r="G60" s="6"/>
      <c r="H60" s="6"/>
      <c r="I60" s="6"/>
      <c r="J60" s="20"/>
      <c r="K60" s="8"/>
      <c r="L60" s="10">
        <f>IF(OR(A60="",G60="Meilenstein"),"",N(J60)+SUMIFS($J$12:$J$61,$A$12:$A$61,A60&amp;".*"))</f>
      </c>
      <c r="M60" s="11">
        <f>IF(OR(A60="",G60="Meilenstein"),"",N(L60)*N($A$8)+N(K60)+SUMIFS($K$12:$K$61,$A$12:$A$61,A60&amp;".*"))</f>
      </c>
    </row>
    <row r="61" ht="17" customHeight="1" spans="1:13" x14ac:dyDescent="0.25">
      <c r="A61" s="15">
        <f>IF(B61="","",IF(B61=1,""&amp;COUNTIF($B$11:B61,1),IFERROR(INDEX($A$11:A60,LOOKUP(2,1/($B$11:B60=B61-1),ROW($B$11:B60)-ROW($B$11)+1))&amp;"."&amp;COUNTIF(INDEX($B$11:B60,LOOKUP(2,1/($B$11:B60=B61-1),ROW($B$11:B60)-ROW($B$11)+1)):B61,B61),"?")))</f>
      </c>
      <c r="B61" s="16">
        <f>IF(C61&lt;&gt;"",1,IF(D61&lt;&gt;"",2,IF(E61&lt;&gt;"",3,IF(F61&lt;&gt;"",4,""))))</f>
      </c>
      <c r="C61" s="17"/>
      <c r="D61" s="18"/>
      <c r="E61" s="18"/>
      <c r="F61" s="19"/>
      <c r="G61" s="6"/>
      <c r="H61" s="6"/>
      <c r="I61" s="6"/>
      <c r="J61" s="20"/>
      <c r="K61" s="8"/>
      <c r="L61" s="10">
        <f>IF(OR(A61="",G61="Meilenstein"),"",N(J61)+SUMIFS($J$12:$J$61,$A$12:$A$61,A61&amp;".*"))</f>
      </c>
      <c r="M61" s="11">
        <f>IF(OR(A61="",G61="Meilenstein"),"",N(L61)*N($A$8)+N(K61)+SUMIFS($K$12:$K$61,$A$12:$A$61,A61&amp;".*"))</f>
      </c>
    </row>
    <row r="63" ht="18" customHeight="1" spans="1:13" x14ac:dyDescent="0.25">
      <c r="A63" s="21" t="s">
        <v>26</v>
      </c>
      <c r="B63" s="21"/>
      <c r="C63" s="21"/>
      <c r="D63" s="21"/>
      <c r="E63" s="21"/>
      <c r="F63" s="21"/>
      <c r="G63" s="21"/>
      <c r="H63" s="21"/>
      <c r="I63" s="21"/>
      <c r="J63" s="22">
        <f>SUM(J12:J61)</f>
      </c>
      <c r="K63" s="23">
        <f>SUM(K12:K61)</f>
      </c>
      <c r="L63" s="22">
        <f>SUM(J12:J61)</f>
      </c>
      <c r="M63" s="23">
        <f>SUM(J12:J61)*N($A$8)+SUM(K12:K61)</f>
      </c>
    </row>
  </sheetData>
  <mergeCells count="21">
    <mergeCell ref="A1:M1"/>
    <mergeCell ref="A2:M2"/>
    <mergeCell ref="A3:C3"/>
    <mergeCell ref="D3:F3"/>
    <mergeCell ref="A6:F6"/>
    <mergeCell ref="G6:H6"/>
    <mergeCell ref="J6:K6"/>
    <mergeCell ref="A8:F8"/>
    <mergeCell ref="G8:H8"/>
    <mergeCell ref="J8:K8"/>
    <mergeCell ref="C10:F10"/>
    <mergeCell ref="A10:A11"/>
    <mergeCell ref="B10:B11"/>
    <mergeCell ref="G10:G11"/>
    <mergeCell ref="H10:H11"/>
    <mergeCell ref="I10:I11"/>
    <mergeCell ref="J10:J11"/>
    <mergeCell ref="K10:K11"/>
    <mergeCell ref="L10:L11"/>
    <mergeCell ref="M10:M11"/>
    <mergeCell ref="A63:I63"/>
  </mergeCells>
  <conditionalFormatting sqref="A12:M61">
    <cfRule type="expression" dxfId="0" priority="1">
      <formula>$G12="Meilenstein"</formula>
    </cfRule>
    <cfRule type="expression" dxfId="1" priority="2">
      <formula>$B12=1</formula>
    </cfRule>
    <cfRule type="expression" dxfId="2" priority="3">
      <formula>$B12=2</formula>
    </cfRule>
  </conditionalFormatting>
  <dataValidations count="1">
    <dataValidation type="list" allowBlank="1" showInputMessage="1" prompt="Projekt: oberste Ebene. Teilprojekt: fasst Arbeitspakete zusammen. Arbeitspaket: kleinste Einheit mit Ergebnis. Meilenstein: Ereignis ohne Aufwand." sqref="G12:G61">
      <formula1>"Projekt,Teilprojekt,Arbeitspaket,Meilenstein"</formula1>
    </dataValidation>
  </dataValidations>
  <printOptions horizontalCentered="1"/>
  <pageMargins left="0.5" right="0.5" top="0.6" bottom="0.7" header="0.3" footer="0.3"/>
  <pageSetup paperSize="9" orientation="landscape" fitToWidth="1" fitToHeight="0"/>
  <headerFooter>
    <oddFooter>&amp;L&amp;8Kostenlose Vorlage von teamspace · www.teamspace.de/vorlagen/ · Stand Oktober 2026&amp;R&amp;8Seite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M40"/>
  <sheetViews>
    <sheetView workbookViewId="0" showGridLines="0">
      <pane ySplit="11" topLeftCell="A12" activePane="bottomLeft" state="frozen"/>
      <selection pane="bottomLeft"/>
    </sheetView>
  </sheetViews>
  <sheetFormatPr defaultRowHeight="18" outlineLevelRow="0" outlineLevelCol="0" x14ac:dyDescent="55" customHeight="1"/>
  <cols>
    <col min="2" max="2" width="6" customWidth="1"/>
    <col min="3" max="5" width="3" customWidth="1"/>
    <col min="6" max="6" width="34" customWidth="1"/>
    <col min="7" max="7" width="13" customWidth="1"/>
    <col min="8" max="8" width="14" customWidth="1"/>
    <col min="9" max="9" width="36" customWidth="1"/>
    <col min="11" max="11" width="11" customWidth="1"/>
    <col min="12" max="12" width="10" customWidth="1"/>
    <col min="13" max="13" width="13" customWidth="1"/>
  </cols>
  <sheetData>
    <row r="1" ht="30" customHeight="1" spans="1:13" x14ac:dyDescent="0.25">
      <c r="A1" s="1" t="s">
        <v>27</v>
      </c>
      <c r="B1" s="1"/>
      <c r="C1" s="1"/>
      <c r="D1" s="1"/>
      <c r="E1" s="1"/>
      <c r="F1" s="1"/>
      <c r="G1" s="1"/>
      <c r="H1" s="1"/>
      <c r="I1" s="1"/>
      <c r="J1" s="1"/>
      <c r="K1" s="1"/>
      <c r="L1" s="1"/>
      <c r="M1" s="1"/>
    </row>
    <row r="2" ht="30" customHeight="1" spans="1:13" x14ac:dyDescent="0.25">
      <c r="A2" s="2" t="s">
        <v>1</v>
      </c>
      <c r="B2" s="2"/>
      <c r="C2" s="2"/>
      <c r="D2" s="2"/>
      <c r="E2" s="2"/>
      <c r="F2" s="2"/>
      <c r="G2" s="2"/>
      <c r="H2" s="2"/>
      <c r="I2" s="2"/>
      <c r="J2" s="2"/>
      <c r="K2" s="2"/>
      <c r="L2" s="2"/>
      <c r="M2" s="2"/>
    </row>
    <row r="3" ht="16" customHeight="1" spans="1:6" x14ac:dyDescent="0.25">
      <c r="A3" s="3" t="s">
        <v>2</v>
      </c>
      <c r="B3" s="3"/>
      <c r="C3" s="3"/>
      <c r="D3" s="4" t="s">
        <v>3</v>
      </c>
      <c r="E3" s="4"/>
      <c r="F3" s="4"/>
    </row>
    <row r="5" ht="14" customHeight="1" spans="1:10" x14ac:dyDescent="0.25">
      <c r="A5" s="5" t="s">
        <v>4</v>
      </c>
      <c r="G5" s="5" t="s">
        <v>5</v>
      </c>
      <c r="I5" s="5" t="s">
        <v>6</v>
      </c>
      <c r="J5" s="5" t="s">
        <v>7</v>
      </c>
    </row>
    <row r="6" ht="20" customHeight="1" spans="1:11" x14ac:dyDescent="0.25">
      <c r="A6" s="6" t="s">
        <v>28</v>
      </c>
      <c r="B6" s="6"/>
      <c r="C6" s="6"/>
      <c r="D6" s="6"/>
      <c r="E6" s="6"/>
      <c r="F6" s="6"/>
      <c r="G6" s="6" t="s">
        <v>29</v>
      </c>
      <c r="H6" s="6"/>
      <c r="I6" s="6" t="s">
        <v>30</v>
      </c>
      <c r="J6" s="7">
        <v>46321</v>
      </c>
      <c r="K6" s="7"/>
    </row>
    <row r="7" ht="14" customHeight="1" spans="1:10" x14ac:dyDescent="0.25">
      <c r="A7" s="5" t="s">
        <v>8</v>
      </c>
      <c r="G7" s="5" t="s">
        <v>9</v>
      </c>
      <c r="I7" s="5" t="s">
        <v>10</v>
      </c>
      <c r="J7" s="5" t="s">
        <v>11</v>
      </c>
    </row>
    <row r="8" ht="20" customHeight="1" spans="1:11" x14ac:dyDescent="0.25">
      <c r="A8" s="8">
        <v>110</v>
      </c>
      <c r="B8" s="8"/>
      <c r="C8" s="8"/>
      <c r="D8" s="8"/>
      <c r="E8" s="8"/>
      <c r="F8" s="8"/>
      <c r="G8" s="9">
        <f>COUNTIF(G12:G38,"Arbeitspaket")</f>
      </c>
      <c r="H8" s="9"/>
      <c r="I8" s="10">
        <f>SUM(J12:J38)</f>
      </c>
      <c r="J8" s="11">
        <f>SUM(J12:J38)*N($A$8)+SUM(K12:K38)</f>
      </c>
      <c r="K8" s="11"/>
    </row>
    <row r="10" ht="18" customHeight="1" spans="1:13" x14ac:dyDescent="0.25">
      <c r="A10" s="12" t="s">
        <v>12</v>
      </c>
      <c r="B10" s="13" t="s">
        <v>13</v>
      </c>
      <c r="C10" s="12" t="s">
        <v>14</v>
      </c>
      <c r="D10" s="12"/>
      <c r="E10" s="12"/>
      <c r="F10" s="12"/>
      <c r="G10" s="12" t="s">
        <v>15</v>
      </c>
      <c r="H10" s="12" t="s">
        <v>16</v>
      </c>
      <c r="I10" s="12" t="s">
        <v>17</v>
      </c>
      <c r="J10" s="14" t="s">
        <v>18</v>
      </c>
      <c r="K10" s="14" t="s">
        <v>19</v>
      </c>
      <c r="L10" s="14" t="s">
        <v>20</v>
      </c>
      <c r="M10" s="14" t="s">
        <v>21</v>
      </c>
    </row>
    <row r="11" ht="18" customHeight="1" spans="1:13" x14ac:dyDescent="0.25">
      <c r="A11" s="12"/>
      <c r="B11" s="13"/>
      <c r="C11" s="13" t="s">
        <v>22</v>
      </c>
      <c r="D11" s="13" t="s">
        <v>23</v>
      </c>
      <c r="E11" s="13" t="s">
        <v>24</v>
      </c>
      <c r="F11" s="13" t="s">
        <v>25</v>
      </c>
      <c r="G11" s="12"/>
      <c r="H11" s="12"/>
      <c r="I11" s="12"/>
      <c r="J11" s="14"/>
      <c r="K11" s="14"/>
      <c r="L11" s="14"/>
      <c r="M11" s="14"/>
    </row>
    <row r="12" ht="17" customHeight="1" spans="1:13" x14ac:dyDescent="0.25">
      <c r="A12" s="15">
        <f>IF(B12="","",IF(B12=1,""&amp;COUNTIF($B$11:B12,1),IFERROR(INDEX($A$11:A11,LOOKUP(2,1/($B$11:B11=B12-1),ROW($B$11:B11)-ROW($B$11)+1))&amp;"."&amp;COUNTIF(INDEX($B$11:B11,LOOKUP(2,1/($B$11:B11=B12-1),ROW($B$11:B11)-ROW($B$11)+1)):B12,B12),"?")))</f>
      </c>
      <c r="B12" s="16">
        <f>IF(C12&lt;&gt;"",1,IF(D12&lt;&gt;"",2,IF(E12&lt;&gt;"",3,IF(F12&lt;&gt;"",4,""))))</f>
      </c>
      <c r="C12" s="17" t="s">
        <v>31</v>
      </c>
      <c r="D12" s="18"/>
      <c r="E12" s="18"/>
      <c r="F12" s="19"/>
      <c r="G12" s="6" t="s">
        <v>32</v>
      </c>
      <c r="H12" s="6" t="s">
        <v>33</v>
      </c>
      <c r="I12" s="6" t="s">
        <v>34</v>
      </c>
      <c r="J12" s="20"/>
      <c r="K12" s="8"/>
      <c r="L12" s="10">
        <f>IF(OR(A12="",G12="Meilenstein"),"",N(J12)+SUMIFS($J$12:$J$38,$A$12:$A$38,A12&amp;".*"))</f>
      </c>
      <c r="M12" s="11">
        <f>IF(OR(A12="",G12="Meilenstein"),"",N(L12)*N($A$8)+N(K12)+SUMIFS($K$12:$K$38,$A$12:$A$38,A12&amp;".*"))</f>
      </c>
    </row>
    <row r="13" ht="17" customHeight="1" spans="1:13" x14ac:dyDescent="0.25">
      <c r="A13" s="15">
        <f>IF(B13="","",IF(B13=1,""&amp;COUNTIF($B$11:B13,1),IFERROR(INDEX($A$11:A12,LOOKUP(2,1/($B$11:B12=B13-1),ROW($B$11:B12)-ROW($B$11)+1))&amp;"."&amp;COUNTIF(INDEX($B$11:B12,LOOKUP(2,1/($B$11:B12=B13-1),ROW($B$11:B12)-ROW($B$11)+1)):B13,B13),"?")))</f>
      </c>
      <c r="B13" s="16">
        <f>IF(C13&lt;&gt;"",1,IF(D13&lt;&gt;"",2,IF(E13&lt;&gt;"",3,IF(F13&lt;&gt;"",4,""))))</f>
      </c>
      <c r="C13" s="17"/>
      <c r="D13" s="18" t="s">
        <v>35</v>
      </c>
      <c r="E13" s="18"/>
      <c r="F13" s="19"/>
      <c r="G13" s="6" t="s">
        <v>36</v>
      </c>
      <c r="H13" s="6" t="s">
        <v>33</v>
      </c>
      <c r="I13" s="6" t="s">
        <v>37</v>
      </c>
      <c r="J13" s="20"/>
      <c r="K13" s="8"/>
      <c r="L13" s="10">
        <f>IF(OR(A13="",G13="Meilenstein"),"",N(J13)+SUMIFS($J$12:$J$38,$A$12:$A$38,A13&amp;".*"))</f>
      </c>
      <c r="M13" s="11">
        <f>IF(OR(A13="",G13="Meilenstein"),"",N(L13)*N($A$8)+N(K13)+SUMIFS($K$12:$K$38,$A$12:$A$38,A13&amp;".*"))</f>
      </c>
    </row>
    <row r="14" ht="17" customHeight="1" spans="1:13" x14ac:dyDescent="0.25">
      <c r="A14" s="15">
        <f>IF(B14="","",IF(B14=1,""&amp;COUNTIF($B$11:B14,1),IFERROR(INDEX($A$11:A13,LOOKUP(2,1/($B$11:B13=B14-1),ROW($B$11:B13)-ROW($B$11)+1))&amp;"."&amp;COUNTIF(INDEX($B$11:B13,LOOKUP(2,1/($B$11:B13=B14-1),ROW($B$11:B13)-ROW($B$11)+1)):B14,B14),"?")))</f>
      </c>
      <c r="B14" s="16">
        <f>IF(C14&lt;&gt;"",1,IF(D14&lt;&gt;"",2,IF(E14&lt;&gt;"",3,IF(F14&lt;&gt;"",4,""))))</f>
      </c>
      <c r="C14" s="17"/>
      <c r="D14" s="18"/>
      <c r="E14" s="18" t="s">
        <v>38</v>
      </c>
      <c r="F14" s="19"/>
      <c r="G14" s="6" t="s">
        <v>39</v>
      </c>
      <c r="H14" s="6" t="s">
        <v>33</v>
      </c>
      <c r="I14" s="6" t="s">
        <v>40</v>
      </c>
      <c r="J14" s="20">
        <v>12</v>
      </c>
      <c r="K14" s="8"/>
      <c r="L14" s="10">
        <f>IF(OR(A14="",G14="Meilenstein"),"",N(J14)+SUMIFS($J$12:$J$38,$A$12:$A$38,A14&amp;".*"))</f>
      </c>
      <c r="M14" s="11">
        <f>IF(OR(A14="",G14="Meilenstein"),"",N(L14)*N($A$8)+N(K14)+SUMIFS($K$12:$K$38,$A$12:$A$38,A14&amp;".*"))</f>
      </c>
    </row>
    <row r="15" ht="17" customHeight="1" spans="1:13" x14ac:dyDescent="0.25">
      <c r="A15" s="15">
        <f>IF(B15="","",IF(B15=1,""&amp;COUNTIF($B$11:B15,1),IFERROR(INDEX($A$11:A14,LOOKUP(2,1/($B$11:B14=B15-1),ROW($B$11:B14)-ROW($B$11)+1))&amp;"."&amp;COUNTIF(INDEX($B$11:B14,LOOKUP(2,1/($B$11:B14=B15-1),ROW($B$11:B14)-ROW($B$11)+1)):B15,B15),"?")))</f>
      </c>
      <c r="B15" s="16">
        <f>IF(C15&lt;&gt;"",1,IF(D15&lt;&gt;"",2,IF(E15&lt;&gt;"",3,IF(F15&lt;&gt;"",4,""))))</f>
      </c>
      <c r="C15" s="17"/>
      <c r="D15" s="18"/>
      <c r="E15" s="18" t="s">
        <v>41</v>
      </c>
      <c r="F15" s="19"/>
      <c r="G15" s="6" t="s">
        <v>39</v>
      </c>
      <c r="H15" s="6" t="s">
        <v>33</v>
      </c>
      <c r="I15" s="6" t="s">
        <v>42</v>
      </c>
      <c r="J15" s="20">
        <v>40</v>
      </c>
      <c r="K15" s="8"/>
      <c r="L15" s="10">
        <f>IF(OR(A15="",G15="Meilenstein"),"",N(J15)+SUMIFS($J$12:$J$38,$A$12:$A$38,A15&amp;".*"))</f>
      </c>
      <c r="M15" s="11">
        <f>IF(OR(A15="",G15="Meilenstein"),"",N(L15)*N($A$8)+N(K15)+SUMIFS($K$12:$K$38,$A$12:$A$38,A15&amp;".*"))</f>
      </c>
    </row>
    <row r="16" ht="17" customHeight="1" spans="1:13" x14ac:dyDescent="0.25">
      <c r="A16" s="15">
        <f>IF(B16="","",IF(B16=1,""&amp;COUNTIF($B$11:B16,1),IFERROR(INDEX($A$11:A15,LOOKUP(2,1/($B$11:B15=B16-1),ROW($B$11:B15)-ROW($B$11)+1))&amp;"."&amp;COUNTIF(INDEX($B$11:B15,LOOKUP(2,1/($B$11:B15=B16-1),ROW($B$11:B15)-ROW($B$11)+1)):B16,B16),"?")))</f>
      </c>
      <c r="B16" s="16">
        <f>IF(C16&lt;&gt;"",1,IF(D16&lt;&gt;"",2,IF(E16&lt;&gt;"",3,IF(F16&lt;&gt;"",4,""))))</f>
      </c>
      <c r="C16" s="17"/>
      <c r="D16" s="18"/>
      <c r="E16" s="18" t="s">
        <v>43</v>
      </c>
      <c r="F16" s="19"/>
      <c r="G16" s="6" t="s">
        <v>39</v>
      </c>
      <c r="H16" s="6" t="s">
        <v>33</v>
      </c>
      <c r="I16" s="6" t="s">
        <v>44</v>
      </c>
      <c r="J16" s="20">
        <v>8</v>
      </c>
      <c r="K16" s="8"/>
      <c r="L16" s="10">
        <f>IF(OR(A16="",G16="Meilenstein"),"",N(J16)+SUMIFS($J$12:$J$38,$A$12:$A$38,A16&amp;".*"))</f>
      </c>
      <c r="M16" s="11">
        <f>IF(OR(A16="",G16="Meilenstein"),"",N(L16)*N($A$8)+N(K16)+SUMIFS($K$12:$K$38,$A$12:$A$38,A16&amp;".*"))</f>
      </c>
    </row>
    <row r="17" ht="17" customHeight="1" spans="1:13" x14ac:dyDescent="0.25">
      <c r="A17" s="15">
        <f>IF(B17="","",IF(B17=1,""&amp;COUNTIF($B$11:B17,1),IFERROR(INDEX($A$11:A16,LOOKUP(2,1/($B$11:B16=B17-1),ROW($B$11:B16)-ROW($B$11)+1))&amp;"."&amp;COUNTIF(INDEX($B$11:B16,LOOKUP(2,1/($B$11:B16=B17-1),ROW($B$11:B16)-ROW($B$11)+1)):B17,B17),"?")))</f>
      </c>
      <c r="B17" s="16">
        <f>IF(C17&lt;&gt;"",1,IF(D17&lt;&gt;"",2,IF(E17&lt;&gt;"",3,IF(F17&lt;&gt;"",4,""))))</f>
      </c>
      <c r="C17" s="17"/>
      <c r="D17" s="18" t="s">
        <v>45</v>
      </c>
      <c r="E17" s="18"/>
      <c r="F17" s="19"/>
      <c r="G17" s="6" t="s">
        <v>36</v>
      </c>
      <c r="H17" s="6" t="s">
        <v>46</v>
      </c>
      <c r="I17" s="6" t="s">
        <v>47</v>
      </c>
      <c r="J17" s="20"/>
      <c r="K17" s="8"/>
      <c r="L17" s="10">
        <f>IF(OR(A17="",G17="Meilenstein"),"",N(J17)+SUMIFS($J$12:$J$38,$A$12:$A$38,A17&amp;".*"))</f>
      </c>
      <c r="M17" s="11">
        <f>IF(OR(A17="",G17="Meilenstein"),"",N(L17)*N($A$8)+N(K17)+SUMIFS($K$12:$K$38,$A$12:$A$38,A17&amp;".*"))</f>
      </c>
    </row>
    <row r="18" ht="17" customHeight="1" spans="1:13" x14ac:dyDescent="0.25">
      <c r="A18" s="15">
        <f>IF(B18="","",IF(B18=1,""&amp;COUNTIF($B$11:B18,1),IFERROR(INDEX($A$11:A17,LOOKUP(2,1/($B$11:B17=B18-1),ROW($B$11:B17)-ROW($B$11)+1))&amp;"."&amp;COUNTIF(INDEX($B$11:B17,LOOKUP(2,1/($B$11:B17=B18-1),ROW($B$11:B17)-ROW($B$11)+1)):B18,B18),"?")))</f>
      </c>
      <c r="B18" s="16">
        <f>IF(C18&lt;&gt;"",1,IF(D18&lt;&gt;"",2,IF(E18&lt;&gt;"",3,IF(F18&lt;&gt;"",4,""))))</f>
      </c>
      <c r="C18" s="17"/>
      <c r="D18" s="18"/>
      <c r="E18" s="18" t="s">
        <v>48</v>
      </c>
      <c r="F18" s="19"/>
      <c r="G18" s="6" t="s">
        <v>39</v>
      </c>
      <c r="H18" s="6" t="s">
        <v>46</v>
      </c>
      <c r="I18" s="6" t="s">
        <v>49</v>
      </c>
      <c r="J18" s="20">
        <v>24</v>
      </c>
      <c r="K18" s="8"/>
      <c r="L18" s="10">
        <f>IF(OR(A18="",G18="Meilenstein"),"",N(J18)+SUMIFS($J$12:$J$38,$A$12:$A$38,A18&amp;".*"))</f>
      </c>
      <c r="M18" s="11">
        <f>IF(OR(A18="",G18="Meilenstein"),"",N(L18)*N($A$8)+N(K18)+SUMIFS($K$12:$K$38,$A$12:$A$38,A18&amp;".*"))</f>
      </c>
    </row>
    <row r="19" ht="17" customHeight="1" spans="1:13" x14ac:dyDescent="0.25">
      <c r="A19" s="15">
        <f>IF(B19="","",IF(B19=1,""&amp;COUNTIF($B$11:B19,1),IFERROR(INDEX($A$11:A18,LOOKUP(2,1/($B$11:B18=B19-1),ROW($B$11:B18)-ROW($B$11)+1))&amp;"."&amp;COUNTIF(INDEX($B$11:B18,LOOKUP(2,1/($B$11:B18=B19-1),ROW($B$11:B18)-ROW($B$11)+1)):B19,B19),"?")))</f>
      </c>
      <c r="B19" s="16">
        <f>IF(C19&lt;&gt;"",1,IF(D19&lt;&gt;"",2,IF(E19&lt;&gt;"",3,IF(F19&lt;&gt;"",4,""))))</f>
      </c>
      <c r="C19" s="17"/>
      <c r="D19" s="18"/>
      <c r="E19" s="18" t="s">
        <v>50</v>
      </c>
      <c r="F19" s="19"/>
      <c r="G19" s="6" t="s">
        <v>39</v>
      </c>
      <c r="H19" s="6" t="s">
        <v>46</v>
      </c>
      <c r="I19" s="6" t="s">
        <v>51</v>
      </c>
      <c r="J19" s="20">
        <v>16</v>
      </c>
      <c r="K19" s="8"/>
      <c r="L19" s="10">
        <f>IF(OR(A19="",G19="Meilenstein"),"",N(J19)+SUMIFS($J$12:$J$38,$A$12:$A$38,A19&amp;".*"))</f>
      </c>
      <c r="M19" s="11">
        <f>IF(OR(A19="",G19="Meilenstein"),"",N(L19)*N($A$8)+N(K19)+SUMIFS($K$12:$K$38,$A$12:$A$38,A19&amp;".*"))</f>
      </c>
    </row>
    <row r="20" ht="17" customHeight="1" spans="1:13" x14ac:dyDescent="0.25">
      <c r="A20" s="15">
        <f>IF(B20="","",IF(B20=1,""&amp;COUNTIF($B$11:B20,1),IFERROR(INDEX($A$11:A19,LOOKUP(2,1/($B$11:B19=B20-1),ROW($B$11:B19)-ROW($B$11)+1))&amp;"."&amp;COUNTIF(INDEX($B$11:B19,LOOKUP(2,1/($B$11:B19=B20-1),ROW($B$11:B19)-ROW($B$11)+1)):B20,B20),"?")))</f>
      </c>
      <c r="B20" s="16">
        <f>IF(C20&lt;&gt;"",1,IF(D20&lt;&gt;"",2,IF(E20&lt;&gt;"",3,IF(F20&lt;&gt;"",4,""))))</f>
      </c>
      <c r="C20" s="17"/>
      <c r="D20" s="18"/>
      <c r="E20" s="18" t="s">
        <v>52</v>
      </c>
      <c r="F20" s="19"/>
      <c r="G20" s="6" t="s">
        <v>39</v>
      </c>
      <c r="H20" s="6" t="s">
        <v>46</v>
      </c>
      <c r="I20" s="6" t="s">
        <v>53</v>
      </c>
      <c r="J20" s="20">
        <v>28</v>
      </c>
      <c r="K20" s="8"/>
      <c r="L20" s="10">
        <f>IF(OR(A20="",G20="Meilenstein"),"",N(J20)+SUMIFS($J$12:$J$38,$A$12:$A$38,A20&amp;".*"))</f>
      </c>
      <c r="M20" s="11">
        <f>IF(OR(A20="",G20="Meilenstein"),"",N(L20)*N($A$8)+N(K20)+SUMIFS($K$12:$K$38,$A$12:$A$38,A20&amp;".*"))</f>
      </c>
    </row>
    <row r="21" ht="17" customHeight="1" spans="1:13" x14ac:dyDescent="0.25">
      <c r="A21" s="15">
        <f>IF(B21="","",IF(B21=1,""&amp;COUNTIF($B$11:B21,1),IFERROR(INDEX($A$11:A20,LOOKUP(2,1/($B$11:B20=B21-1),ROW($B$11:B20)-ROW($B$11)+1))&amp;"."&amp;COUNTIF(INDEX($B$11:B20,LOOKUP(2,1/($B$11:B20=B21-1),ROW($B$11:B20)-ROW($B$11)+1)):B21,B21),"?")))</f>
      </c>
      <c r="B21" s="16">
        <f>IF(C21&lt;&gt;"",1,IF(D21&lt;&gt;"",2,IF(E21&lt;&gt;"",3,IF(F21&lt;&gt;"",4,""))))</f>
      </c>
      <c r="C21" s="17"/>
      <c r="D21" s="18"/>
      <c r="E21" s="18" t="s">
        <v>54</v>
      </c>
      <c r="F21" s="19"/>
      <c r="G21" s="6" t="s">
        <v>55</v>
      </c>
      <c r="H21" s="6" t="s">
        <v>56</v>
      </c>
      <c r="I21" s="6" t="s">
        <v>57</v>
      </c>
      <c r="J21" s="20"/>
      <c r="K21" s="8"/>
      <c r="L21" s="10">
        <f>IF(OR(A21="",G21="Meilenstein"),"",N(J21)+SUMIFS($J$12:$J$38,$A$12:$A$38,A21&amp;".*"))</f>
      </c>
      <c r="M21" s="11">
        <f>IF(OR(A21="",G21="Meilenstein"),"",N(L21)*N($A$8)+N(K21)+SUMIFS($K$12:$K$38,$A$12:$A$38,A21&amp;".*"))</f>
      </c>
    </row>
    <row r="22" ht="17" customHeight="1" spans="1:13" x14ac:dyDescent="0.25">
      <c r="A22" s="15">
        <f>IF(B22="","",IF(B22=1,""&amp;COUNTIF($B$11:B22,1),IFERROR(INDEX($A$11:A21,LOOKUP(2,1/($B$11:B21=B22-1),ROW($B$11:B21)-ROW($B$11)+1))&amp;"."&amp;COUNTIF(INDEX($B$11:B21,LOOKUP(2,1/($B$11:B21=B22-1),ROW($B$11:B21)-ROW($B$11)+1)):B22,B22),"?")))</f>
      </c>
      <c r="B22" s="16">
        <f>IF(C22&lt;&gt;"",1,IF(D22&lt;&gt;"",2,IF(E22&lt;&gt;"",3,IF(F22&lt;&gt;"",4,""))))</f>
      </c>
      <c r="C22" s="17"/>
      <c r="D22" s="18" t="s">
        <v>58</v>
      </c>
      <c r="E22" s="18"/>
      <c r="F22" s="19"/>
      <c r="G22" s="6" t="s">
        <v>36</v>
      </c>
      <c r="H22" s="6" t="s">
        <v>59</v>
      </c>
      <c r="I22" s="6" t="s">
        <v>60</v>
      </c>
      <c r="J22" s="20"/>
      <c r="K22" s="8"/>
      <c r="L22" s="10">
        <f>IF(OR(A22="",G22="Meilenstein"),"",N(J22)+SUMIFS($J$12:$J$38,$A$12:$A$38,A22&amp;".*"))</f>
      </c>
      <c r="M22" s="11">
        <f>IF(OR(A22="",G22="Meilenstein"),"",N(L22)*N($A$8)+N(K22)+SUMIFS($K$12:$K$38,$A$12:$A$38,A22&amp;".*"))</f>
      </c>
    </row>
    <row r="23" ht="17" customHeight="1" spans="1:13" x14ac:dyDescent="0.25">
      <c r="A23" s="15">
        <f>IF(B23="","",IF(B23=1,""&amp;COUNTIF($B$11:B23,1),IFERROR(INDEX($A$11:A22,LOOKUP(2,1/($B$11:B22=B23-1),ROW($B$11:B22)-ROW($B$11)+1))&amp;"."&amp;COUNTIF(INDEX($B$11:B22,LOOKUP(2,1/($B$11:B22=B23-1),ROW($B$11:B22)-ROW($B$11)+1)):B23,B23),"?")))</f>
      </c>
      <c r="B23" s="16">
        <f>IF(C23&lt;&gt;"",1,IF(D23&lt;&gt;"",2,IF(E23&lt;&gt;"",3,IF(F23&lt;&gt;"",4,""))))</f>
      </c>
      <c r="C23" s="17"/>
      <c r="D23" s="18"/>
      <c r="E23" s="18" t="s">
        <v>61</v>
      </c>
      <c r="F23" s="19"/>
      <c r="G23" s="6" t="s">
        <v>39</v>
      </c>
      <c r="H23" s="6" t="s">
        <v>59</v>
      </c>
      <c r="I23" s="6" t="s">
        <v>62</v>
      </c>
      <c r="J23" s="20">
        <v>32</v>
      </c>
      <c r="K23" s="8"/>
      <c r="L23" s="10">
        <f>IF(OR(A23="",G23="Meilenstein"),"",N(J23)+SUMIFS($J$12:$J$38,$A$12:$A$38,A23&amp;".*"))</f>
      </c>
      <c r="M23" s="11">
        <f>IF(OR(A23="",G23="Meilenstein"),"",N(L23)*N($A$8)+N(K23)+SUMIFS($K$12:$K$38,$A$12:$A$38,A23&amp;".*"))</f>
      </c>
    </row>
    <row r="24" ht="17" customHeight="1" spans="1:13" x14ac:dyDescent="0.25">
      <c r="A24" s="15">
        <f>IF(B24="","",IF(B24=1,""&amp;COUNTIF($B$11:B24,1),IFERROR(INDEX($A$11:A23,LOOKUP(2,1/($B$11:B23=B24-1),ROW($B$11:B23)-ROW($B$11)+1))&amp;"."&amp;COUNTIF(INDEX($B$11:B23,LOOKUP(2,1/($B$11:B23=B24-1),ROW($B$11:B23)-ROW($B$11)+1)):B24,B24),"?")))</f>
      </c>
      <c r="B24" s="16">
        <f>IF(C24&lt;&gt;"",1,IF(D24&lt;&gt;"",2,IF(E24&lt;&gt;"",3,IF(F24&lt;&gt;"",4,""))))</f>
      </c>
      <c r="C24" s="17"/>
      <c r="D24" s="18"/>
      <c r="E24" s="18" t="s">
        <v>63</v>
      </c>
      <c r="F24" s="19"/>
      <c r="G24" s="6" t="s">
        <v>39</v>
      </c>
      <c r="H24" s="6" t="s">
        <v>59</v>
      </c>
      <c r="I24" s="6" t="s">
        <v>64</v>
      </c>
      <c r="J24" s="20">
        <v>52</v>
      </c>
      <c r="K24" s="8"/>
      <c r="L24" s="10">
        <f>IF(OR(A24="",G24="Meilenstein"),"",N(J24)+SUMIFS($J$12:$J$38,$A$12:$A$38,A24&amp;".*"))</f>
      </c>
      <c r="M24" s="11">
        <f>IF(OR(A24="",G24="Meilenstein"),"",N(L24)*N($A$8)+N(K24)+SUMIFS($K$12:$K$38,$A$12:$A$38,A24&amp;".*"))</f>
      </c>
    </row>
    <row r="25" ht="17" customHeight="1" spans="1:13" x14ac:dyDescent="0.25">
      <c r="A25" s="15">
        <f>IF(B25="","",IF(B25=1,""&amp;COUNTIF($B$11:B25,1),IFERROR(INDEX($A$11:A24,LOOKUP(2,1/($B$11:B24=B25-1),ROW($B$11:B24)-ROW($B$11)+1))&amp;"."&amp;COUNTIF(INDEX($B$11:B24,LOOKUP(2,1/($B$11:B24=B25-1),ROW($B$11:B24)-ROW($B$11)+1)):B25,B25),"?")))</f>
      </c>
      <c r="B25" s="16">
        <f>IF(C25&lt;&gt;"",1,IF(D25&lt;&gt;"",2,IF(E25&lt;&gt;"",3,IF(F25&lt;&gt;"",4,""))))</f>
      </c>
      <c r="C25" s="17"/>
      <c r="D25" s="18"/>
      <c r="E25" s="18" t="s">
        <v>65</v>
      </c>
      <c r="F25" s="19"/>
      <c r="G25" s="6" t="s">
        <v>39</v>
      </c>
      <c r="H25" s="6" t="s">
        <v>59</v>
      </c>
      <c r="I25" s="6" t="s">
        <v>66</v>
      </c>
      <c r="J25" s="20">
        <v>8</v>
      </c>
      <c r="K25" s="8">
        <v>1200</v>
      </c>
      <c r="L25" s="10">
        <f>IF(OR(A25="",G25="Meilenstein"),"",N(J25)+SUMIFS($J$12:$J$38,$A$12:$A$38,A25&amp;".*"))</f>
      </c>
      <c r="M25" s="11">
        <f>IF(OR(A25="",G25="Meilenstein"),"",N(L25)*N($A$8)+N(K25)+SUMIFS($K$12:$K$38,$A$12:$A$38,A25&amp;".*"))</f>
      </c>
    </row>
    <row r="26" ht="17" customHeight="1" spans="1:13" x14ac:dyDescent="0.25">
      <c r="A26" s="15">
        <f>IF(B26="","",IF(B26=1,""&amp;COUNTIF($B$11:B26,1),IFERROR(INDEX($A$11:A25,LOOKUP(2,1/($B$11:B25=B26-1),ROW($B$11:B25)-ROW($B$11)+1))&amp;"."&amp;COUNTIF(INDEX($B$11:B25,LOOKUP(2,1/($B$11:B25=B26-1),ROW($B$11:B25)-ROW($B$11)+1)):B26,B26),"?")))</f>
      </c>
      <c r="B26" s="16">
        <f>IF(C26&lt;&gt;"",1,IF(D26&lt;&gt;"",2,IF(E26&lt;&gt;"",3,IF(F26&lt;&gt;"",4,""))))</f>
      </c>
      <c r="C26" s="17"/>
      <c r="D26" s="18" t="s">
        <v>67</v>
      </c>
      <c r="E26" s="18"/>
      <c r="F26" s="19"/>
      <c r="G26" s="6" t="s">
        <v>36</v>
      </c>
      <c r="H26" s="6" t="s">
        <v>68</v>
      </c>
      <c r="I26" s="6" t="s">
        <v>69</v>
      </c>
      <c r="J26" s="20"/>
      <c r="K26" s="8"/>
      <c r="L26" s="10">
        <f>IF(OR(A26="",G26="Meilenstein"),"",N(J26)+SUMIFS($J$12:$J$38,$A$12:$A$38,A26&amp;".*"))</f>
      </c>
      <c r="M26" s="11">
        <f>IF(OR(A26="",G26="Meilenstein"),"",N(L26)*N($A$8)+N(K26)+SUMIFS($K$12:$K$38,$A$12:$A$38,A26&amp;".*"))</f>
      </c>
    </row>
    <row r="27" ht="17" customHeight="1" spans="1:13" x14ac:dyDescent="0.25">
      <c r="A27" s="15">
        <f>IF(B27="","",IF(B27=1,""&amp;COUNTIF($B$11:B27,1),IFERROR(INDEX($A$11:A26,LOOKUP(2,1/($B$11:B26=B27-1),ROW($B$11:B26)-ROW($B$11)+1))&amp;"."&amp;COUNTIF(INDEX($B$11:B26,LOOKUP(2,1/($B$11:B26=B27-1),ROW($B$11:B26)-ROW($B$11)+1)):B27,B27),"?")))</f>
      </c>
      <c r="B27" s="16">
        <f>IF(C27&lt;&gt;"",1,IF(D27&lt;&gt;"",2,IF(E27&lt;&gt;"",3,IF(F27&lt;&gt;"",4,""))))</f>
      </c>
      <c r="C27" s="17"/>
      <c r="D27" s="18"/>
      <c r="E27" s="18" t="s">
        <v>70</v>
      </c>
      <c r="F27" s="19"/>
      <c r="G27" s="6" t="s">
        <v>39</v>
      </c>
      <c r="H27" s="6" t="s">
        <v>68</v>
      </c>
      <c r="I27" s="6" t="s">
        <v>71</v>
      </c>
      <c r="J27" s="20">
        <v>16</v>
      </c>
      <c r="K27" s="8">
        <v>600</v>
      </c>
      <c r="L27" s="10">
        <f>IF(OR(A27="",G27="Meilenstein"),"",N(J27)+SUMIFS($J$12:$J$38,$A$12:$A$38,A27&amp;".*"))</f>
      </c>
      <c r="M27" s="11">
        <f>IF(OR(A27="",G27="Meilenstein"),"",N(L27)*N($A$8)+N(K27)+SUMIFS($K$12:$K$38,$A$12:$A$38,A27&amp;".*"))</f>
      </c>
    </row>
    <row r="28" ht="17" customHeight="1" spans="1:13" x14ac:dyDescent="0.25">
      <c r="A28" s="15">
        <f>IF(B28="","",IF(B28=1,""&amp;COUNTIF($B$11:B28,1),IFERROR(INDEX($A$11:A27,LOOKUP(2,1/($B$11:B27=B28-1),ROW($B$11:B27)-ROW($B$11)+1))&amp;"."&amp;COUNTIF(INDEX($B$11:B27,LOOKUP(2,1/($B$11:B27=B28-1),ROW($B$11:B27)-ROW($B$11)+1)):B28,B28),"?")))</f>
      </c>
      <c r="B28" s="16">
        <f>IF(C28&lt;&gt;"",1,IF(D28&lt;&gt;"",2,IF(E28&lt;&gt;"",3,IF(F28&lt;&gt;"",4,""))))</f>
      </c>
      <c r="C28" s="17"/>
      <c r="D28" s="18"/>
      <c r="E28" s="18" t="s">
        <v>72</v>
      </c>
      <c r="F28" s="19"/>
      <c r="G28" s="6" t="s">
        <v>39</v>
      </c>
      <c r="H28" s="6" t="s">
        <v>68</v>
      </c>
      <c r="I28" s="6" t="s">
        <v>73</v>
      </c>
      <c r="J28" s="20">
        <v>88</v>
      </c>
      <c r="K28" s="8"/>
      <c r="L28" s="10">
        <f>IF(OR(A28="",G28="Meilenstein"),"",N(J28)+SUMIFS($J$12:$J$38,$A$12:$A$38,A28&amp;".*"))</f>
      </c>
      <c r="M28" s="11">
        <f>IF(OR(A28="",G28="Meilenstein"),"",N(L28)*N($A$8)+N(K28)+SUMIFS($K$12:$K$38,$A$12:$A$38,A28&amp;".*"))</f>
      </c>
    </row>
    <row r="29" ht="17" customHeight="1" spans="1:13" x14ac:dyDescent="0.25">
      <c r="A29" s="15">
        <f>IF(B29="","",IF(B29=1,""&amp;COUNTIF($B$11:B29,1),IFERROR(INDEX($A$11:A28,LOOKUP(2,1/($B$11:B28=B29-1),ROW($B$11:B28)-ROW($B$11)+1))&amp;"."&amp;COUNTIF(INDEX($B$11:B28,LOOKUP(2,1/($B$11:B28=B29-1),ROW($B$11:B28)-ROW($B$11)+1)):B29,B29),"?")))</f>
      </c>
      <c r="B29" s="16">
        <f>IF(C29&lt;&gt;"",1,IF(D29&lt;&gt;"",2,IF(E29&lt;&gt;"",3,IF(F29&lt;&gt;"",4,""))))</f>
      </c>
      <c r="C29" s="17"/>
      <c r="D29" s="18"/>
      <c r="E29" s="18" t="s">
        <v>74</v>
      </c>
      <c r="F29" s="19"/>
      <c r="G29" s="6" t="s">
        <v>39</v>
      </c>
      <c r="H29" s="6" t="s">
        <v>46</v>
      </c>
      <c r="I29" s="6" t="s">
        <v>75</v>
      </c>
      <c r="J29" s="20">
        <v>40</v>
      </c>
      <c r="K29" s="8"/>
      <c r="L29" s="10">
        <f>IF(OR(A29="",G29="Meilenstein"),"",N(J29)+SUMIFS($J$12:$J$38,$A$12:$A$38,A29&amp;".*"))</f>
      </c>
      <c r="M29" s="11">
        <f>IF(OR(A29="",G29="Meilenstein"),"",N(L29)*N($A$8)+N(K29)+SUMIFS($K$12:$K$38,$A$12:$A$38,A29&amp;".*"))</f>
      </c>
    </row>
    <row r="30" ht="17" customHeight="1" spans="1:13" x14ac:dyDescent="0.25">
      <c r="A30" s="15">
        <f>IF(B30="","",IF(B30=1,""&amp;COUNTIF($B$11:B30,1),IFERROR(INDEX($A$11:A29,LOOKUP(2,1/($B$11:B29=B30-1),ROW($B$11:B29)-ROW($B$11)+1))&amp;"."&amp;COUNTIF(INDEX($B$11:B29,LOOKUP(2,1/($B$11:B29=B30-1),ROW($B$11:B29)-ROW($B$11)+1)):B30,B30),"?")))</f>
      </c>
      <c r="B30" s="16">
        <f>IF(C30&lt;&gt;"",1,IF(D30&lt;&gt;"",2,IF(E30&lt;&gt;"",3,IF(F30&lt;&gt;"",4,""))))</f>
      </c>
      <c r="C30" s="17"/>
      <c r="D30" s="18"/>
      <c r="E30" s="18" t="s">
        <v>76</v>
      </c>
      <c r="F30" s="19"/>
      <c r="G30" s="6" t="s">
        <v>39</v>
      </c>
      <c r="H30" s="6" t="s">
        <v>68</v>
      </c>
      <c r="I30" s="6" t="s">
        <v>77</v>
      </c>
      <c r="J30" s="20">
        <v>12</v>
      </c>
      <c r="K30" s="8"/>
      <c r="L30" s="10">
        <f>IF(OR(A30="",G30="Meilenstein"),"",N(J30)+SUMIFS($J$12:$J$38,$A$12:$A$38,A30&amp;".*"))</f>
      </c>
      <c r="M30" s="11">
        <f>IF(OR(A30="",G30="Meilenstein"),"",N(L30)*N($A$8)+N(K30)+SUMIFS($K$12:$K$38,$A$12:$A$38,A30&amp;".*"))</f>
      </c>
    </row>
    <row r="31" ht="17" customHeight="1" spans="1:13" x14ac:dyDescent="0.25">
      <c r="A31" s="15">
        <f>IF(B31="","",IF(B31=1,""&amp;COUNTIF($B$11:B31,1),IFERROR(INDEX($A$11:A30,LOOKUP(2,1/($B$11:B30=B31-1),ROW($B$11:B30)-ROW($B$11)+1))&amp;"."&amp;COUNTIF(INDEX($B$11:B30,LOOKUP(2,1/($B$11:B30=B31-1),ROW($B$11:B30)-ROW($B$11)+1)):B31,B31),"?")))</f>
      </c>
      <c r="B31" s="16">
        <f>IF(C31&lt;&gt;"",1,IF(D31&lt;&gt;"",2,IF(E31&lt;&gt;"",3,IF(F31&lt;&gt;"",4,""))))</f>
      </c>
      <c r="C31" s="17"/>
      <c r="D31" s="18" t="s">
        <v>78</v>
      </c>
      <c r="E31" s="18"/>
      <c r="F31" s="19"/>
      <c r="G31" s="6" t="s">
        <v>36</v>
      </c>
      <c r="H31" s="6" t="s">
        <v>33</v>
      </c>
      <c r="I31" s="6" t="s">
        <v>79</v>
      </c>
      <c r="J31" s="20"/>
      <c r="K31" s="8"/>
      <c r="L31" s="10">
        <f>IF(OR(A31="",G31="Meilenstein"),"",N(J31)+SUMIFS($J$12:$J$38,$A$12:$A$38,A31&amp;".*"))</f>
      </c>
      <c r="M31" s="11">
        <f>IF(OR(A31="",G31="Meilenstein"),"",N(L31)*N($A$8)+N(K31)+SUMIFS($K$12:$K$38,$A$12:$A$38,A31&amp;".*"))</f>
      </c>
    </row>
    <row r="32" ht="17" customHeight="1" spans="1:13" x14ac:dyDescent="0.25">
      <c r="A32" s="15">
        <f>IF(B32="","",IF(B32=1,""&amp;COUNTIF($B$11:B32,1),IFERROR(INDEX($A$11:A31,LOOKUP(2,1/($B$11:B31=B32-1),ROW($B$11:B31)-ROW($B$11)+1))&amp;"."&amp;COUNTIF(INDEX($B$11:B31,LOOKUP(2,1/($B$11:B31=B32-1),ROW($B$11:B31)-ROW($B$11)+1)):B32,B32),"?")))</f>
      </c>
      <c r="B32" s="16">
        <f>IF(C32&lt;&gt;"",1,IF(D32&lt;&gt;"",2,IF(E32&lt;&gt;"",3,IF(F32&lt;&gt;"",4,""))))</f>
      </c>
      <c r="C32" s="17"/>
      <c r="D32" s="18"/>
      <c r="E32" s="18" t="s">
        <v>80</v>
      </c>
      <c r="F32" s="19"/>
      <c r="G32" s="6" t="s">
        <v>39</v>
      </c>
      <c r="H32" s="6" t="s">
        <v>68</v>
      </c>
      <c r="I32" s="6" t="s">
        <v>81</v>
      </c>
      <c r="J32" s="20">
        <v>24</v>
      </c>
      <c r="K32" s="8"/>
      <c r="L32" s="10">
        <f>IF(OR(A32="",G32="Meilenstein"),"",N(J32)+SUMIFS($J$12:$J$38,$A$12:$A$38,A32&amp;".*"))</f>
      </c>
      <c r="M32" s="11">
        <f>IF(OR(A32="",G32="Meilenstein"),"",N(L32)*N($A$8)+N(K32)+SUMIFS($K$12:$K$38,$A$12:$A$38,A32&amp;".*"))</f>
      </c>
    </row>
    <row r="33" ht="17" customHeight="1" spans="1:13" x14ac:dyDescent="0.25">
      <c r="A33" s="15">
        <f>IF(B33="","",IF(B33=1,""&amp;COUNTIF($B$11:B33,1),IFERROR(INDEX($A$11:A32,LOOKUP(2,1/($B$11:B32=B33-1),ROW($B$11:B32)-ROW($B$11)+1))&amp;"."&amp;COUNTIF(INDEX($B$11:B32,LOOKUP(2,1/($B$11:B32=B33-1),ROW($B$11:B32)-ROW($B$11)+1)):B33,B33),"?")))</f>
      </c>
      <c r="B33" s="16">
        <f>IF(C33&lt;&gt;"",1,IF(D33&lt;&gt;"",2,IF(E33&lt;&gt;"",3,IF(F33&lt;&gt;"",4,""))))</f>
      </c>
      <c r="C33" s="17"/>
      <c r="D33" s="18"/>
      <c r="E33" s="18" t="s">
        <v>82</v>
      </c>
      <c r="F33" s="19"/>
      <c r="G33" s="6" t="s">
        <v>39</v>
      </c>
      <c r="H33" s="6" t="s">
        <v>33</v>
      </c>
      <c r="I33" s="6" t="s">
        <v>83</v>
      </c>
      <c r="J33" s="20">
        <v>8</v>
      </c>
      <c r="K33" s="8"/>
      <c r="L33" s="10">
        <f>IF(OR(A33="",G33="Meilenstein"),"",N(J33)+SUMIFS($J$12:$J$38,$A$12:$A$38,A33&amp;".*"))</f>
      </c>
      <c r="M33" s="11">
        <f>IF(OR(A33="",G33="Meilenstein"),"",N(L33)*N($A$8)+N(K33)+SUMIFS($K$12:$K$38,$A$12:$A$38,A33&amp;".*"))</f>
      </c>
    </row>
    <row r="34" ht="17" customHeight="1" spans="1:13" x14ac:dyDescent="0.25">
      <c r="A34" s="15">
        <f>IF(B34="","",IF(B34=1,""&amp;COUNTIF($B$11:B34,1),IFERROR(INDEX($A$11:A33,LOOKUP(2,1/($B$11:B33=B34-1),ROW($B$11:B33)-ROW($B$11)+1))&amp;"."&amp;COUNTIF(INDEX($B$11:B33,LOOKUP(2,1/($B$11:B33=B34-1),ROW($B$11:B33)-ROW($B$11)+1)):B34,B34),"?")))</f>
      </c>
      <c r="B34" s="16">
        <f>IF(C34&lt;&gt;"",1,IF(D34&lt;&gt;"",2,IF(E34&lt;&gt;"",3,IF(F34&lt;&gt;"",4,""))))</f>
      </c>
      <c r="C34" s="17"/>
      <c r="D34" s="18"/>
      <c r="E34" s="18" t="s">
        <v>84</v>
      </c>
      <c r="F34" s="19"/>
      <c r="G34" s="6" t="s">
        <v>39</v>
      </c>
      <c r="H34" s="6" t="s">
        <v>68</v>
      </c>
      <c r="I34" s="6" t="s">
        <v>85</v>
      </c>
      <c r="J34" s="20">
        <v>12</v>
      </c>
      <c r="K34" s="8"/>
      <c r="L34" s="10">
        <f>IF(OR(A34="",G34="Meilenstein"),"",N(J34)+SUMIFS($J$12:$J$38,$A$12:$A$38,A34&amp;".*"))</f>
      </c>
      <c r="M34" s="11">
        <f>IF(OR(A34="",G34="Meilenstein"),"",N(L34)*N($A$8)+N(K34)+SUMIFS($K$12:$K$38,$A$12:$A$38,A34&amp;".*"))</f>
      </c>
    </row>
    <row r="35" ht="17" customHeight="1" spans="1:13" x14ac:dyDescent="0.25">
      <c r="A35" s="15">
        <f>IF(B35="","",IF(B35=1,""&amp;COUNTIF($B$11:B35,1),IFERROR(INDEX($A$11:A34,LOOKUP(2,1/($B$11:B34=B35-1),ROW($B$11:B34)-ROW($B$11)+1))&amp;"."&amp;COUNTIF(INDEX($B$11:B34,LOOKUP(2,1/($B$11:B34=B35-1),ROW($B$11:B34)-ROW($B$11)+1)):B35,B35),"?")))</f>
      </c>
      <c r="B35" s="16">
        <f>IF(C35&lt;&gt;"",1,IF(D35&lt;&gt;"",2,IF(E35&lt;&gt;"",3,IF(F35&lt;&gt;"",4,""))))</f>
      </c>
      <c r="C35" s="17"/>
      <c r="D35" s="18"/>
      <c r="E35" s="18" t="s">
        <v>86</v>
      </c>
      <c r="F35" s="19"/>
      <c r="G35" s="6" t="s">
        <v>55</v>
      </c>
      <c r="H35" s="6" t="s">
        <v>56</v>
      </c>
      <c r="I35" s="6" t="s">
        <v>87</v>
      </c>
      <c r="J35" s="20"/>
      <c r="K35" s="8"/>
      <c r="L35" s="10">
        <f>IF(OR(A35="",G35="Meilenstein"),"",N(J35)+SUMIFS($J$12:$J$38,$A$12:$A$38,A35&amp;".*"))</f>
      </c>
      <c r="M35" s="11">
        <f>IF(OR(A35="",G35="Meilenstein"),"",N(L35)*N($A$8)+N(K35)+SUMIFS($K$12:$K$38,$A$12:$A$38,A35&amp;".*"))</f>
      </c>
    </row>
    <row r="36" ht="17" customHeight="1" spans="1:13" x14ac:dyDescent="0.25">
      <c r="A36" s="15">
        <f>IF(B36="","",IF(B36=1,""&amp;COUNTIF($B$11:B36,1),IFERROR(INDEX($A$11:A35,LOOKUP(2,1/($B$11:B35=B36-1),ROW($B$11:B35)-ROW($B$11)+1))&amp;"."&amp;COUNTIF(INDEX($B$11:B35,LOOKUP(2,1/($B$11:B35=B36-1),ROW($B$11:B35)-ROW($B$11)+1)):B36,B36),"?")))</f>
      </c>
      <c r="B36" s="16">
        <f>IF(C36&lt;&gt;"",1,IF(D36&lt;&gt;"",2,IF(E36&lt;&gt;"",3,IF(F36&lt;&gt;"",4,""))))</f>
      </c>
      <c r="C36" s="17"/>
      <c r="D36" s="18"/>
      <c r="E36" s="18"/>
      <c r="F36" s="19"/>
      <c r="G36" s="6"/>
      <c r="H36" s="6"/>
      <c r="I36" s="6"/>
      <c r="J36" s="20"/>
      <c r="K36" s="8"/>
      <c r="L36" s="10">
        <f>IF(OR(A36="",G36="Meilenstein"),"",N(J36)+SUMIFS($J$12:$J$38,$A$12:$A$38,A36&amp;".*"))</f>
      </c>
      <c r="M36" s="11">
        <f>IF(OR(A36="",G36="Meilenstein"),"",N(L36)*N($A$8)+N(K36)+SUMIFS($K$12:$K$38,$A$12:$A$38,A36&amp;".*"))</f>
      </c>
    </row>
    <row r="37" ht="17" customHeight="1" spans="1:13" x14ac:dyDescent="0.25">
      <c r="A37" s="15">
        <f>IF(B37="","",IF(B37=1,""&amp;COUNTIF($B$11:B37,1),IFERROR(INDEX($A$11:A36,LOOKUP(2,1/($B$11:B36=B37-1),ROW($B$11:B36)-ROW($B$11)+1))&amp;"."&amp;COUNTIF(INDEX($B$11:B36,LOOKUP(2,1/($B$11:B36=B37-1),ROW($B$11:B36)-ROW($B$11)+1)):B37,B37),"?")))</f>
      </c>
      <c r="B37" s="16">
        <f>IF(C37&lt;&gt;"",1,IF(D37&lt;&gt;"",2,IF(E37&lt;&gt;"",3,IF(F37&lt;&gt;"",4,""))))</f>
      </c>
      <c r="C37" s="17"/>
      <c r="D37" s="18"/>
      <c r="E37" s="18"/>
      <c r="F37" s="19"/>
      <c r="G37" s="6"/>
      <c r="H37" s="6"/>
      <c r="I37" s="6"/>
      <c r="J37" s="20"/>
      <c r="K37" s="8"/>
      <c r="L37" s="10">
        <f>IF(OR(A37="",G37="Meilenstein"),"",N(J37)+SUMIFS($J$12:$J$38,$A$12:$A$38,A37&amp;".*"))</f>
      </c>
      <c r="M37" s="11">
        <f>IF(OR(A37="",G37="Meilenstein"),"",N(L37)*N($A$8)+N(K37)+SUMIFS($K$12:$K$38,$A$12:$A$38,A37&amp;".*"))</f>
      </c>
    </row>
    <row r="38" ht="17" customHeight="1" spans="1:13" x14ac:dyDescent="0.25">
      <c r="A38" s="15">
        <f>IF(B38="","",IF(B38=1,""&amp;COUNTIF($B$11:B38,1),IFERROR(INDEX($A$11:A37,LOOKUP(2,1/($B$11:B37=B38-1),ROW($B$11:B37)-ROW($B$11)+1))&amp;"."&amp;COUNTIF(INDEX($B$11:B37,LOOKUP(2,1/($B$11:B37=B38-1),ROW($B$11:B37)-ROW($B$11)+1)):B38,B38),"?")))</f>
      </c>
      <c r="B38" s="16">
        <f>IF(C38&lt;&gt;"",1,IF(D38&lt;&gt;"",2,IF(E38&lt;&gt;"",3,IF(F38&lt;&gt;"",4,""))))</f>
      </c>
      <c r="C38" s="17"/>
      <c r="D38" s="18"/>
      <c r="E38" s="18"/>
      <c r="F38" s="19"/>
      <c r="G38" s="6"/>
      <c r="H38" s="6"/>
      <c r="I38" s="6"/>
      <c r="J38" s="20"/>
      <c r="K38" s="8"/>
      <c r="L38" s="10">
        <f>IF(OR(A38="",G38="Meilenstein"),"",N(J38)+SUMIFS($J$12:$J$38,$A$12:$A$38,A38&amp;".*"))</f>
      </c>
      <c r="M38" s="11">
        <f>IF(OR(A38="",G38="Meilenstein"),"",N(L38)*N($A$8)+N(K38)+SUMIFS($K$12:$K$38,$A$12:$A$38,A38&amp;".*"))</f>
      </c>
    </row>
    <row r="40" ht="18" customHeight="1" spans="1:13" x14ac:dyDescent="0.25">
      <c r="A40" s="21" t="s">
        <v>26</v>
      </c>
      <c r="B40" s="21"/>
      <c r="C40" s="21"/>
      <c r="D40" s="21"/>
      <c r="E40" s="21"/>
      <c r="F40" s="21"/>
      <c r="G40" s="21"/>
      <c r="H40" s="21"/>
      <c r="I40" s="21"/>
      <c r="J40" s="22">
        <f>SUM(J12:J38)</f>
      </c>
      <c r="K40" s="23">
        <f>SUM(K12:K38)</f>
      </c>
      <c r="L40" s="22">
        <f>SUM(J12:J38)</f>
      </c>
      <c r="M40" s="23">
        <f>SUM(J12:J38)*N($A$8)+SUM(K12:K38)</f>
      </c>
    </row>
  </sheetData>
  <mergeCells count="21">
    <mergeCell ref="A1:M1"/>
    <mergeCell ref="A2:M2"/>
    <mergeCell ref="A3:C3"/>
    <mergeCell ref="D3:F3"/>
    <mergeCell ref="A6:F6"/>
    <mergeCell ref="G6:H6"/>
    <mergeCell ref="J6:K6"/>
    <mergeCell ref="A8:F8"/>
    <mergeCell ref="G8:H8"/>
    <mergeCell ref="J8:K8"/>
    <mergeCell ref="C10:F10"/>
    <mergeCell ref="A10:A11"/>
    <mergeCell ref="B10:B11"/>
    <mergeCell ref="G10:G11"/>
    <mergeCell ref="H10:H11"/>
    <mergeCell ref="I10:I11"/>
    <mergeCell ref="J10:J11"/>
    <mergeCell ref="K10:K11"/>
    <mergeCell ref="L10:L11"/>
    <mergeCell ref="M10:M11"/>
    <mergeCell ref="A40:I40"/>
  </mergeCells>
  <conditionalFormatting sqref="A12:M38">
    <cfRule type="expression" dxfId="3" priority="1">
      <formula>$G12="Meilenstein"</formula>
    </cfRule>
    <cfRule type="expression" dxfId="4" priority="2">
      <formula>$B12=1</formula>
    </cfRule>
    <cfRule type="expression" dxfId="5" priority="3">
      <formula>$B12=2</formula>
    </cfRule>
  </conditionalFormatting>
  <dataValidations count="1">
    <dataValidation type="list" allowBlank="1" showInputMessage="1" prompt="Projekt: oberste Ebene. Teilprojekt: fasst Arbeitspakete zusammen. Arbeitspaket: kleinste Einheit mit Ergebnis. Meilenstein: Ereignis ohne Aufwand." sqref="G12:G38">
      <formula1>"Projekt,Teilprojekt,Arbeitspaket,Meilenstein"</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28"/>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24" t="s">
        <v>88</v>
      </c>
    </row>
    <row r="2" ht="30" customHeight="1" spans="2:2" x14ac:dyDescent="0.25">
      <c r="B2" s="25" t="s">
        <v>89</v>
      </c>
    </row>
    <row r="4" ht="20" customHeight="1" spans="2:2" x14ac:dyDescent="0.25">
      <c r="B4" s="26" t="s">
        <v>90</v>
      </c>
    </row>
    <row r="5" ht="16" customHeight="1" spans="2:2" x14ac:dyDescent="0.25">
      <c r="B5" s="25" t="s">
        <v>91</v>
      </c>
    </row>
    <row r="6" ht="29" customHeight="1" spans="2:2" x14ac:dyDescent="0.25">
      <c r="B6" s="25" t="s">
        <v>92</v>
      </c>
    </row>
    <row r="7" ht="29" customHeight="1" spans="2:2" x14ac:dyDescent="0.25">
      <c r="B7" s="25" t="s">
        <v>93</v>
      </c>
    </row>
    <row r="8" ht="29" customHeight="1" spans="2:2" x14ac:dyDescent="0.25">
      <c r="B8" s="25" t="s">
        <v>94</v>
      </c>
    </row>
    <row r="10" ht="20" customHeight="1" spans="2:2" x14ac:dyDescent="0.25">
      <c r="B10" s="26" t="s">
        <v>95</v>
      </c>
    </row>
    <row r="11" ht="16" customHeight="1" spans="2:2" x14ac:dyDescent="0.25">
      <c r="B11" s="25" t="s">
        <v>96</v>
      </c>
    </row>
    <row r="12" ht="58" customHeight="1" spans="2:2" x14ac:dyDescent="0.25">
      <c r="B12" s="25" t="s">
        <v>97</v>
      </c>
    </row>
    <row r="13" ht="29" customHeight="1" spans="2:2" x14ac:dyDescent="0.25">
      <c r="B13" s="25" t="s">
        <v>98</v>
      </c>
    </row>
    <row r="14" ht="16" customHeight="1" spans="2:2" x14ac:dyDescent="0.25">
      <c r="B14" s="25" t="s">
        <v>99</v>
      </c>
    </row>
    <row r="16" ht="20" customHeight="1" spans="2:2" x14ac:dyDescent="0.25">
      <c r="B16" s="26" t="s">
        <v>100</v>
      </c>
    </row>
    <row r="17" ht="29" customHeight="1" spans="2:2" x14ac:dyDescent="0.25">
      <c r="B17" s="25" t="s">
        <v>101</v>
      </c>
    </row>
    <row r="18" ht="29" customHeight="1" spans="2:2" x14ac:dyDescent="0.25">
      <c r="B18" s="25" t="s">
        <v>102</v>
      </c>
    </row>
    <row r="19" ht="29" customHeight="1" spans="2:2" x14ac:dyDescent="0.25">
      <c r="B19" s="25" t="s">
        <v>103</v>
      </c>
    </row>
    <row r="20" ht="29" customHeight="1" spans="2:2" x14ac:dyDescent="0.25">
      <c r="B20" s="25" t="s">
        <v>104</v>
      </c>
    </row>
    <row r="21" ht="29" customHeight="1" spans="2:2" x14ac:dyDescent="0.25">
      <c r="B21" s="25" t="s">
        <v>105</v>
      </c>
    </row>
    <row r="23" spans="2:2" x14ac:dyDescent="0.25">
      <c r="B23" s="26" t="s">
        <v>106</v>
      </c>
    </row>
    <row r="24" spans="2:2" x14ac:dyDescent="0.25">
      <c r="B24" s="27" t="s">
        <v>107</v>
      </c>
    </row>
    <row r="25" spans="2:2" x14ac:dyDescent="0.25">
      <c r="B25" s="27" t="s">
        <v>108</v>
      </c>
    </row>
    <row r="26" spans="2:2" x14ac:dyDescent="0.25">
      <c r="B26" s="27" t="s">
        <v>109</v>
      </c>
    </row>
    <row r="28" ht="30" customHeight="1" spans="2:2" x14ac:dyDescent="0.25">
      <c r="B28" s="28" t="s">
        <v>110</v>
      </c>
    </row>
  </sheetData>
  <hyperlinks>
    <hyperlink ref="B24" r:id="rId1"/>
    <hyperlink ref="B25" r:id="rId2"/>
    <hyperlink ref="B26" r:id="rId3"/>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Projektstrukturplan</vt:lpstr>
      <vt:lpstr>Beispiel</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Projektstrukturplan Vorlage</dc:title>
  <dc:subject>Projekt, Teilprojekte und Arbeitspakete mit Code, Ergebnis und Aufwand. Excel nummeriert und summiert selbst, das PDF zeigt den Baum.</dc:subject>
  <dc:description>Kostenlose Vorlage von www.teamspace.de, Stand Oktober 2026.</dc:description>
  <cp:keywords>Projektstrukturplan Vorlage, Vorlage, Excel</cp:keywords>
  <cp:category/>
  <cp:lastModifiedBy>teamspace</cp:lastModifiedBy>
  <dcterms:created xsi:type="dcterms:W3CDTF">2026-10-01T00:00:00Z</dcterms:created>
  <dcterms:modified xsi:type="dcterms:W3CDTF">2026-10-01T00:00:00Z</dcterms:modified>
</cp:coreProperties>
</file>