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jektplan" state="visible" r:id="rId4"/>
    <sheet sheetId="2" name="Beispiel" state="visible" r:id="rId5"/>
    <sheet sheetId="3" name="Feiertage" state="visible" r:id="rId6"/>
    <sheet sheetId="4" name="Anleitung" state="visible" r:id="rId7"/>
  </sheets>
  <definedNames>
    <definedName name="_xlnm.Print_Area" localSheetId="0">'Projektplan'!$A1:$AI44</definedName>
    <definedName name="_xlnm.Print_Titles" localSheetId="0">'Projektplan'!$10:$12</definedName>
    <definedName name="_xlnm.Print_Area" localSheetId="1">'Beispiel'!$A1:$AI44</definedName>
    <definedName name="_xlnm.Print_Titles" localSheetId="1">'Beispiel'!$10:$12</definedName>
    <definedName name="_xlnm.Print_Area" localSheetId="2">'Feiertage'!$A1:$I56</definedName>
  </definedNames>
  <calcPr calcId="171027" fullCalcOnLoad="1"/>
</workbook>
</file>

<file path=xl/comments1.xml><?xml version="1.0" encoding="utf-8"?>
<comments xmlns="http://schemas.openxmlformats.org/spreadsheetml/2006/main">
  <authors>
    <author>Author</author>
  </authors>
  <commentList>
    <comment ref="E6" authorId="0">
      <text>
        <r>
          <t>Ab dieser Woche beginnt der Zeitplan rechts. Leer lassen: Der Zeitplan beginnt mit dem frühesten Start in der Tabelle.</t>
        </r>
      </text>
    </comment>
    <comment ref="C8" authorId="0">
      <text>
        <r>
          <t>Datum des aktuellen Stands. Die Woche wird im Zeitplan orange markiert, überfällige Zeilen färben den Status rot.</t>
        </r>
      </text>
    </comment>
    <comment ref="G8" authorId="0">
      <text>
        <r>
          <t>Durchschnitt der Phasen, gewichtet nach ihrer Dauer. Ohne Phasen: Durchschnitt der Aufgaben.</t>
        </r>
      </text>
    </comment>
  </commentList>
</comments>
</file>

<file path=xl/comments2.xml><?xml version="1.0" encoding="utf-8"?>
<comments xmlns="http://schemas.openxmlformats.org/spreadsheetml/2006/main">
  <authors>
    <author>Author</author>
  </authors>
  <commentList>
    <comment ref="E6" authorId="0">
      <text>
        <r>
          <t>Ab dieser Woche beginnt der Zeitplan rechts. Leer lassen: Der Zeitplan beginnt mit dem frühesten Start in der Tabelle.</t>
        </r>
      </text>
    </comment>
    <comment ref="C8" authorId="0">
      <text>
        <r>
          <t>Datum des aktuellen Stands. Die Woche wird im Zeitplan orange markiert, überfällige Zeilen färben den Status rot.</t>
        </r>
      </text>
    </comment>
    <comment ref="G8" authorId="0">
      <text>
        <r>
          <t>Durchschnitt der Phasen, gewichtet nach ihrer Dauer. Ohne Phasen: Durchschnitt der Aufgaben.</t>
        </r>
      </text>
    </comment>
  </commentList>
</comments>
</file>

<file path=xl/sharedStrings.xml><?xml version="1.0" encoding="utf-8"?>
<sst xmlns="http://schemas.openxmlformats.org/spreadsheetml/2006/main" count="346" uniqueCount="174">
  <si>
    <t>Projektplan</t>
  </si>
  <si>
    <t>Je Zeile eine Phase, Aufgabe oder einen Meilenstein mit Start und Ende eintragen. Dauer in Arbeitstagen und die Balken im Zeitplan rechts entstehen von selbst.</t>
  </si>
  <si>
    <t>Weiß: hier eintragen</t>
  </si>
  <si>
    <t>Grau: wird berechnet</t>
  </si>
  <si>
    <t>Projekt</t>
  </si>
  <si>
    <t>Auftraggeber</t>
  </si>
  <si>
    <t>Projektstart</t>
  </si>
  <si>
    <t>Bundesland (für Feiertage)</t>
  </si>
  <si>
    <t>Phase</t>
  </si>
  <si>
    <t>Aufgabe</t>
  </si>
  <si>
    <t>erledigter Teil (Fortschritt)</t>
  </si>
  <si>
    <t>Projektleitung</t>
  </si>
  <si>
    <t>Stand am (Stichtag)</t>
  </si>
  <si>
    <t>Ende laut Plan</t>
  </si>
  <si>
    <t>Fortschritt gesamt</t>
  </si>
  <si>
    <t>◆</t>
  </si>
  <si>
    <t>Meilenstein</t>
  </si>
  <si>
    <t>Woche des Stichtags</t>
  </si>
  <si>
    <t>Status rot: Ende überschritten, nicht fertig</t>
  </si>
  <si>
    <t>Nr.</t>
  </si>
  <si>
    <t>Phase / Aufgabe / Meilenstein</t>
  </si>
  <si>
    <t>Typ</t>
  </si>
  <si>
    <t>Verantwortlich</t>
  </si>
  <si>
    <t>Start</t>
  </si>
  <si>
    <t>Ende</t>
  </si>
  <si>
    <t xml:space="preserve">Dauer
(Arbeits-
tage)</t>
  </si>
  <si>
    <t xml:space="preserve">Fort-
schritt</t>
  </si>
  <si>
    <t>Status</t>
  </si>
  <si>
    <t>Zeitplan: Kalenderwoche und Montag der Woche</t>
  </si>
  <si>
    <t>Projektplan (ausgefülltes Beispiel)</t>
  </si>
  <si>
    <t>Website-Relaunch Weber GmbH</t>
  </si>
  <si>
    <t>Weber GmbH</t>
  </si>
  <si>
    <t>Hessen</t>
  </si>
  <si>
    <t>Sarah Klein</t>
  </si>
  <si>
    <t>0</t>
  </si>
  <si>
    <t>Projektsteuerung und Statusberichte</t>
  </si>
  <si>
    <t>S. Klein</t>
  </si>
  <si>
    <t>in Arbeit</t>
  </si>
  <si>
    <t>1</t>
  </si>
  <si>
    <t>Analyse und Konzept</t>
  </si>
  <si>
    <t>erledigt</t>
  </si>
  <si>
    <t>1.1</t>
  </si>
  <si>
    <t>Kick-off-Workshop bei Weber</t>
  </si>
  <si>
    <t>1.2</t>
  </si>
  <si>
    <t>Analyse Website und Zugriffszahlen</t>
  </si>
  <si>
    <t>J. Neumann</t>
  </si>
  <si>
    <t>1.3</t>
  </si>
  <si>
    <t>Sitemap und Wireframes</t>
  </si>
  <si>
    <t>1.4</t>
  </si>
  <si>
    <t>Konzept abgenommen</t>
  </si>
  <si>
    <t>A. Weber</t>
  </si>
  <si>
    <t>2</t>
  </si>
  <si>
    <t>Design</t>
  </si>
  <si>
    <t>M. Yilmaz</t>
  </si>
  <si>
    <t>2.1</t>
  </si>
  <si>
    <t>Designentwurf Startseite</t>
  </si>
  <si>
    <t>2.2</t>
  </si>
  <si>
    <t>Feedbackrunde mit Weber</t>
  </si>
  <si>
    <t>offen</t>
  </si>
  <si>
    <t>2.3</t>
  </si>
  <si>
    <t>Designs der Unterseiten</t>
  </si>
  <si>
    <t>2.4</t>
  </si>
  <si>
    <t>Design freigegeben</t>
  </si>
  <si>
    <t>3</t>
  </si>
  <si>
    <t>Umsetzung</t>
  </si>
  <si>
    <t>T. Becker</t>
  </si>
  <si>
    <t>3.1</t>
  </si>
  <si>
    <t>Texte und Bilder liefern</t>
  </si>
  <si>
    <t>3.2</t>
  </si>
  <si>
    <t>CMS und Hosting einrichten</t>
  </si>
  <si>
    <t>3.3</t>
  </si>
  <si>
    <t>Seitenvorlagen programmieren</t>
  </si>
  <si>
    <t>3.4</t>
  </si>
  <si>
    <t>Inhalte einpflegen</t>
  </si>
  <si>
    <t>3.5</t>
  </si>
  <si>
    <t>Weiterleitungen alter Adressen</t>
  </si>
  <si>
    <t>4</t>
  </si>
  <si>
    <t>Test und Livegang</t>
  </si>
  <si>
    <t>4.1</t>
  </si>
  <si>
    <t>Test auf Geräten und Browsern</t>
  </si>
  <si>
    <t>4.2</t>
  </si>
  <si>
    <t>Korrekturen nach dem Test</t>
  </si>
  <si>
    <t>4.3</t>
  </si>
  <si>
    <t>Schulung der Redaktion</t>
  </si>
  <si>
    <t>4.4</t>
  </si>
  <si>
    <t>Abnahme durch Weber</t>
  </si>
  <si>
    <t>4.5</t>
  </si>
  <si>
    <t>Livegang</t>
  </si>
  <si>
    <t>4.6</t>
  </si>
  <si>
    <t>Nachbetreuung und Abschluss</t>
  </si>
  <si>
    <t>Datum</t>
  </si>
  <si>
    <t>Feiertag</t>
  </si>
  <si>
    <t>Gilt in (Kürzel oder „alle“)</t>
  </si>
  <si>
    <t>Bundesland</t>
  </si>
  <si>
    <t>Kürzel</t>
  </si>
  <si>
    <t>Feiertage (Projektplan)</t>
  </si>
  <si>
    <t>Feiertage (Beispiel)</t>
  </si>
  <si>
    <t>Neujahr</t>
  </si>
  <si>
    <t>alle</t>
  </si>
  <si>
    <t>Baden-Württemberg</t>
  </si>
  <si>
    <t>BW</t>
  </si>
  <si>
    <t>Heilige Drei Könige</t>
  </si>
  <si>
    <t>BW BY ST</t>
  </si>
  <si>
    <t>Bayern</t>
  </si>
  <si>
    <t>BY</t>
  </si>
  <si>
    <t>Internationaler Frauentag</t>
  </si>
  <si>
    <t>BE MV</t>
  </si>
  <si>
    <t>Berlin</t>
  </si>
  <si>
    <t>BE</t>
  </si>
  <si>
    <t>Karfreitag</t>
  </si>
  <si>
    <t>Brandenburg</t>
  </si>
  <si>
    <t>BB</t>
  </si>
  <si>
    <t>Ostermontag</t>
  </si>
  <si>
    <t>Bremen</t>
  </si>
  <si>
    <t>HB</t>
  </si>
  <si>
    <t>Tag der Arbeit</t>
  </si>
  <si>
    <t>Hamburg</t>
  </si>
  <si>
    <t>HH</t>
  </si>
  <si>
    <t>Christi Himmelfahrt</t>
  </si>
  <si>
    <t>HE</t>
  </si>
  <si>
    <t>Pfingstmontag</t>
  </si>
  <si>
    <t>Mecklenburg-Vorpommern</t>
  </si>
  <si>
    <t>MV</t>
  </si>
  <si>
    <t>Fronleichnam</t>
  </si>
  <si>
    <t>BW BY HE NW RP SL</t>
  </si>
  <si>
    <t>Niedersachsen</t>
  </si>
  <si>
    <t>NI</t>
  </si>
  <si>
    <t>Mariä Himmelfahrt</t>
  </si>
  <si>
    <t>SL</t>
  </si>
  <si>
    <t>Nordrhein-Westfalen</t>
  </si>
  <si>
    <t>NW</t>
  </si>
  <si>
    <t>Weltkindertag</t>
  </si>
  <si>
    <t>TH</t>
  </si>
  <si>
    <t>Rheinland-Pfalz</t>
  </si>
  <si>
    <t>RP</t>
  </si>
  <si>
    <t>Tag der Deutschen Einheit</t>
  </si>
  <si>
    <t>Saarland</t>
  </si>
  <si>
    <t>Reformationstag</t>
  </si>
  <si>
    <t>BB HB HH MV NI SN ST SH TH</t>
  </si>
  <si>
    <t>Sachsen</t>
  </si>
  <si>
    <t>SN</t>
  </si>
  <si>
    <t>Allerheiligen</t>
  </si>
  <si>
    <t>BW BY NW RP SL</t>
  </si>
  <si>
    <t>Sachsen-Anhalt</t>
  </si>
  <si>
    <t>ST</t>
  </si>
  <si>
    <t>Buß- und Bettag</t>
  </si>
  <si>
    <t>Schleswig-Holstein</t>
  </si>
  <si>
    <t>SH</t>
  </si>
  <si>
    <t>1. Weihnachtstag</t>
  </si>
  <si>
    <t>Thüringen</t>
  </si>
  <si>
    <t>2. Weihnachtstag</t>
  </si>
  <si>
    <t>Gesetzliche Feiertage, berechnet für 2026 bis 2028. Nicht enthalten sind Feiertage, die nur in einzelnen Gemeinden gelten (z. B. Fronleichnam in Teilen von Sachsen und Thüringen, Mariä Himmelfahrt in Teilen Bayerns, Augsburger Friedensfest). Weitere Jahre oder Betriebsferien unten anfügen, sie werden mitgezählt. Angaben ohne Gewähr.</t>
  </si>
  <si>
    <t>So nutzen Sie den Projektplan</t>
  </si>
  <si>
    <t>Ein Blatt pro Projekt. Für ein weiteres Projekt das Blatt kopieren (Rechtsklick auf den Reiter, „Verschieben/Kopieren“, Haken bei „Kopie erstellen“). Weiße Felder tragen Sie ein, graue rechnet die Datei, den Zeitplan rechts zeichnet sie selbst.</t>
  </si>
  <si>
    <t>Ausfüllen</t>
  </si>
  <si>
    <t>1. Oben Projekt, Auftraggeber, Projektleitung und den Projektstart eintragen. Ab der Woche des Projektstarts beginnt der Zeitplan. Das Bundesland ist freiwillig: Ist es gesetzt, zählen seine Feiertage nicht als Arbeitstag.</t>
  </si>
  <si>
    <t>2. Je Zeile eine Phase, eine Aufgabe oder einen Meilenstein eintragen und den Typ aus der Liste wählen. Üblich ist: erst die Phase, darunter ihre Aufgaben und am Ende der Meilenstein, der die Phase abschließt.</t>
  </si>
  <si>
    <t>3. Start und Ende als Datum eingeben (z. B. 16.11.2026). Bei Meilensteinen genügt der Start, er ist der Termin.</t>
  </si>
  <si>
    <t>4. Im Projekt regelmäßig den Stichtag oben aktualisieren und Fortschritt und Status je Zeile nachtragen.</t>
  </si>
  <si>
    <t>So rechnet und zeichnet das Blatt</t>
  </si>
  <si>
    <t>Dauer = Arbeitstage von Start bis Ende, beide Tage eingeschlossen, ohne Samstag, Sonntag und die gesetzlichen Feiertage des gewählten Bundeslands (Blatt „Feiertage“, 2026 bis 2028). Meilensteine haben die Dauer 0.</t>
  </si>
  <si>
    <t>Zeitplan: Jede Spalte ist eine Kalenderwoche nach ISO 8601, darunter steht der Montag der Woche. Phasen erscheinen als dunkler Balken, Aufgaben als heller, der erledigte Teil einer Aufgabe dunkler. Meilensteine zeigen eine Raute in ihrer Woche.</t>
  </si>
  <si>
    <t>Stichtag: Die Woche des Stichtags ist orange markiert. Liegt das Ende einer Zeile vor dem Stichtag und ist sie weder zu 100 % fertig noch „erledigt“, wird der Status rot.</t>
  </si>
  <si>
    <t>Fortschritt gesamt: Durchschnitt der Phasen, gewichtet nach ihrer Dauer in Arbeitstagen.</t>
  </si>
  <si>
    <t>Tipps</t>
  </si>
  <si>
    <t>Neue Zeile mitten im Plan: eine vorhandene Zeile kopieren und über „Kopierte Zellen einfügen“ einsetzen, dann sind Formeln und Zeitplan dabei.</t>
  </si>
  <si>
    <t>Mehr als 26 Wochen: die letzte Wochenspalte kopieren und rechts daneben einfügen. Die Formeln zählen die Wochen weiter, die Farben werden mitkopiert.</t>
  </si>
  <si>
    <t>Abhängigkeiten rechnet die Tabelle nicht: Verschiebt sich eine Aufgabe, passen Sie die folgenden Termine selbst an.</t>
  </si>
  <si>
    <t>Die Nummern in der Spalte „Nr.“ vergeben Sie selbst. Wer einen Projektstrukturplan hat, nimmt dessen Codes, dann passen Plan und Struktur zusammen.</t>
  </si>
  <si>
    <t>Mehr Vorlagen und Erklärungen</t>
  </si>
  <si>
    <t>Erklärung und Beispiel zu dieser Vorlage: www.teamspace.de/vorlagen/projektplan/</t>
  </si>
  <si>
    <t>Alle kostenlosen Vorlagen: www.teamspace.de/vorlagen/</t>
  </si>
  <si>
    <t>Projektplan mit Abhängigkeiten, Zeiten und Budget in einem System: www.teamspace.de/projektmanagement/</t>
  </si>
  <si>
    <t>Stand Oktober 2026. Die Vorlage wurde sorgfältig erstellt, ersetzt aber keine Rechts- oder Steuerberatung. Angaben ohne Gewähr. Frei verwendbar und anpassbar, auch im Unternehmen. Herausgeber: 5 POINT AG, Rheinstraße 40-42, 64283 Darmstadt.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</si>
</sst>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dd.mm.yy"/>
    <numFmt numFmtId="166" formatCode="dd.mm.yyyy;;"/>
  </numFmts>
  <fonts count="14" x14ac:knownFonts="1">
    <font>
      <color theme="1"/>
      <family val="2"/>
      <scheme val="minor"/>
      <sz val="11"/>
      <name val="Calibri"/>
    </font>
    <font>
      <b/>
      <color rgb="FF0B1220"/>
      <sz val="18"/>
      <name val="Calibri"/>
    </font>
    <font>
      <color rgb="FF4B5563"/>
      <sz val="10"/>
      <name val="Calibri"/>
    </font>
    <font>
      <color rgb="FF4B5563"/>
      <sz val="8"/>
      <name val="Calibri"/>
    </font>
    <font>
      <b/>
      <color rgb="FF4B5563"/>
      <sz val="8"/>
      <name val="Calibri"/>
    </font>
    <font>
      <color rgb="FF0B1220"/>
      <sz val="10"/>
      <name val="Calibri"/>
    </font>
    <font>
      <color rgb="FF1F2937"/>
      <sz val="10"/>
      <name val="Calibri"/>
    </font>
    <font>
      <b/>
      <color rgb="FFB35400"/>
      <sz val="9"/>
      <name val="Calibri"/>
    </font>
    <font>
      <b/>
      <color rgb="FF1B338B"/>
      <sz val="10"/>
      <name val="Calibri"/>
    </font>
    <font>
      <b/>
      <color rgb="FF1B338B"/>
      <sz val="8"/>
      <name val="Calibri"/>
    </font>
    <font>
      <color rgb="FF1B338B"/>
      <sz val="8"/>
      <name val="Calibri"/>
    </font>
    <font>
      <i/>
      <color rgb="FF4B5563"/>
      <sz val="9"/>
      <name val="Calibri"/>
    </font>
    <font>
      <b/>
      <color rgb="FF1B338B"/>
      <sz val="12"/>
      <name val="Calibri"/>
    </font>
    <font>
      <u/>
      <color rgb="FF1F48D8"/>
      <sz val="10"/>
      <name val="Calibri"/>
    </font>
  </fonts>
  <fills count="10">
    <fill>
      <patternFill patternType="none"/>
    </fill>
    <fill>
      <patternFill patternType="gray125"/>
    </fill>
    <fill>
      <patternFill patternType="solid">
        <fgColor rgb="FFF3F4F6"/>
      </patternFill>
    </fill>
    <fill>
      <patternFill patternType="solid">
        <fgColor rgb="FF1B338B"/>
      </patternFill>
    </fill>
    <fill>
      <patternFill patternType="solid">
        <fgColor rgb="FFBCD4FF"/>
      </patternFill>
    </fill>
    <fill>
      <patternFill patternType="solid">
        <fgColor rgb="FF3667F3"/>
      </patternFill>
    </fill>
    <fill>
      <patternFill patternType="solid">
        <fgColor rgb="FFFFE6C2"/>
      </patternFill>
    </fill>
    <fill>
      <patternFill patternType="solid">
        <fgColor rgb="FFFFF5E6"/>
      </patternFill>
    </fill>
    <fill>
      <patternFill patternType="solid">
        <fgColor rgb="FFFDE2E2"/>
      </patternFill>
    </fill>
    <fill>
      <patternFill patternType="solid">
        <fgColor rgb="FFEEF4FF"/>
      </patternFill>
    </fill>
  </fills>
  <borders count="3">
    <border>
      <left/>
      <right/>
      <top/>
      <bottom/>
      <diagonal/>
    </border>
    <border>
      <left style="thin">
        <color rgb="FFD1D5DB"/>
      </left>
      <right style="thin">
        <color rgb="FFD1D5DB"/>
      </right>
      <top style="thin">
        <color rgb="FFD1D5DB"/>
      </top>
      <bottom style="thin">
        <color rgb="FFD1D5DB"/>
      </bottom>
      <diagonal/>
    </border>
    <border>
      <left style="thin">
        <color rgb="FFE5E7EB"/>
      </left>
      <right style="thin">
        <color rgb="FFE5E7EB"/>
      </right>
      <top/>
      <bottom style="thin">
        <color rgb="FFE5E7EB"/>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1" xfId="0" applyFont="1" applyBorder="1" applyAlignment="1">
      <alignment vertical="center"/>
    </xf>
    <xf numFmtId="0" fontId="3" fillId="2" borderId="1" xfId="0" applyFont="1" applyFill="1" applyBorder="1" applyAlignment="1">
      <alignment vertical="center"/>
    </xf>
    <xf numFmtId="0" fontId="4" fillId="0" borderId="0" xfId="0" applyFont="1" applyAlignment="1">
      <alignment vertical="bottom"/>
    </xf>
    <xf numFmtId="0" fontId="5" fillId="0" borderId="1" xfId="0" applyFont="1" applyBorder="1" applyAlignment="1">
      <alignment vertical="center"/>
    </xf>
    <xf numFmtId="164" fontId="5" fillId="0" borderId="1" xfId="0" applyNumberFormat="1" applyFont="1" applyBorder="1" applyAlignment="1">
      <alignment vertical="center"/>
    </xf>
    <xf numFmtId="0" fontId="0" fillId="3" borderId="1" xfId="0" applyFill="1" applyBorder="1"/>
    <xf numFmtId="0" fontId="3" fillId="0" borderId="0" xfId="0" applyFont="1" applyAlignment="1">
      <alignment vertical="center"/>
    </xf>
    <xf numFmtId="0" fontId="0" fillId="4" borderId="1" xfId="0" applyFill="1" applyBorder="1"/>
    <xf numFmtId="0" fontId="0" fillId="5" borderId="1" xfId="0" applyFill="1" applyBorder="1"/>
    <xf numFmtId="164" fontId="6" fillId="2" borderId="1" xfId="0" applyNumberFormat="1" applyFont="1" applyFill="1" applyBorder="1" applyAlignment="1">
      <alignment vertical="center"/>
    </xf>
    <xf numFmtId="9" fontId="6" fillId="2" borderId="1" xfId="0" applyNumberFormat="1" applyFont="1" applyFill="1" applyBorder="1" applyAlignment="1">
      <alignment vertical="center"/>
    </xf>
    <xf numFmtId="0" fontId="7" fillId="6" borderId="1" xfId="0" applyFont="1" applyFill="1" applyBorder="1" applyAlignment="1">
      <alignment horizontal="center" vertical="center"/>
    </xf>
    <xf numFmtId="0" fontId="0" fillId="7" borderId="1" xfId="0" applyFill="1" applyBorder="1"/>
    <xf numFmtId="0" fontId="0" fillId="8" borderId="1" xfId="0" applyFill="1" applyBorder="1"/>
    <xf numFmtId="0" fontId="8" fillId="9" borderId="1" xfId="0" applyFont="1" applyFill="1" applyBorder="1" applyAlignment="1">
      <alignment horizontal="left" vertical="center" wrapText="1"/>
    </xf>
    <xf numFmtId="0" fontId="8" fillId="9" borderId="1" xfId="0" applyFont="1" applyFill="1" applyBorder="1" applyAlignment="1">
      <alignment horizontal="center" vertical="center" wrapText="1"/>
    </xf>
    <xf numFmtId="0" fontId="8" fillId="9" borderId="1" xfId="0" applyFont="1" applyFill="1" applyBorder="1" applyAlignment="1">
      <alignment horizontal="left" vertical="center"/>
    </xf>
    <xf numFmtId="1" fontId="9" fillId="9" borderId="1" xfId="0" applyNumberFormat="1" applyFont="1" applyFill="1" applyBorder="1" applyAlignment="1">
      <alignment horizontal="center" vertical="center"/>
    </xf>
    <xf numFmtId="165" fontId="10" fillId="9" borderId="1" xfId="0" applyNumberFormat="1" applyFont="1" applyFill="1" applyBorder="1" applyAlignment="1">
      <alignment horizontal="center" vertical="center" textRotation="90"/>
    </xf>
    <xf numFmtId="164" fontId="5" fillId="0" borderId="1" xfId="0" applyNumberFormat="1" applyFont="1" applyBorder="1" applyAlignment="1">
      <alignment horizontal="center" vertical="center"/>
    </xf>
    <xf numFmtId="1" fontId="6" fillId="2" borderId="1" xfId="0" applyNumberFormat="1" applyFont="1" applyFill="1" applyBorder="1" applyAlignment="1">
      <alignment horizontal="center" vertical="center"/>
    </xf>
    <xf numFmtId="9" fontId="5" fillId="0" borderId="1" xfId="0" applyNumberFormat="1" applyFont="1" applyBorder="1" applyAlignment="1">
      <alignment horizontal="right" vertical="center"/>
    </xf>
    <xf numFmtId="0" fontId="7" fillId="0" borderId="2" xfId="0" applyFont="1" applyBorder="1" applyAlignment="1">
      <alignment horizontal="center" vertical="center"/>
    </xf>
    <xf numFmtId="0" fontId="8" fillId="9" borderId="1" xfId="0" applyFont="1" applyFill="1" applyBorder="1" applyAlignment="1">
      <alignment vertical="center" wrapText="1"/>
    </xf>
    <xf numFmtId="166" fontId="6" fillId="2" borderId="1" xfId="0" applyNumberFormat="1" applyFont="1" applyFill="1" applyBorder="1" applyAlignment="1">
      <alignment vertical="center"/>
    </xf>
    <xf numFmtId="0" fontId="11" fillId="0" borderId="0" xfId="0" applyFont="1" applyAlignment="1">
      <alignment vertical="top" wrapText="1"/>
    </xf>
    <xf numFmtId="0" fontId="1" fillId="0" borderId="0" xfId="0" applyFont="1"/>
    <xf numFmtId="0" fontId="6" fillId="0" borderId="0" xfId="0" applyFont="1" applyAlignment="1">
      <alignment vertical="top" wrapText="1"/>
    </xf>
    <xf numFmtId="0" fontId="12" fillId="0" borderId="0" xfId="0" applyFont="1"/>
    <xf numFmtId="0" fontId="13" fillId="0" borderId="0" xfId="0" applyFont="1"/>
  </cellXfs>
  <cellStyles count="1">
    <cellStyle name="Normal" xfId="0" builtinId="0"/>
  </cellStyles>
  <dxfs count="18">
    <dxf>
      <font>
        <b/>
        <color rgb="FFB35400"/>
      </font>
      <fill>
        <patternFill patternType="solid">
          <bgColor rgb="FFFFE6C2"/>
        </patternFill>
      </fill>
    </dxf>
    <dxf>
      <fill>
        <patternFill patternType="solid">
          <bgColor rgb="FF1B338B"/>
        </patternFill>
      </fill>
    </dxf>
    <dxf>
      <fill>
        <patternFill patternType="solid">
          <bgColor rgb="FF3667F3"/>
        </patternFill>
      </fill>
    </dxf>
    <dxf>
      <fill>
        <patternFill patternType="solid">
          <bgColor rgb="FFBCD4FF"/>
        </patternFill>
      </fill>
    </dxf>
    <dxf>
      <fill>
        <patternFill patternType="solid">
          <bgColor rgb="FFFFF5E6"/>
        </patternFill>
      </fill>
    </dxf>
    <dxf>
      <font>
        <b/>
        <color rgb="FFFFFFFF"/>
      </font>
      <fill>
        <patternFill patternType="solid">
          <bgColor rgb="FFFF7F00"/>
        </patternFill>
      </fill>
    </dxf>
    <dxf>
      <font>
        <b/>
        <color rgb="FF1C2F6F"/>
      </font>
      <fill>
        <patternFill patternType="solid">
          <bgColor rgb="FFEEF4FF"/>
        </patternFill>
      </fill>
    </dxf>
    <dxf>
      <font>
        <color rgb="FFB35400"/>
      </font>
    </dxf>
    <dxf>
      <font>
        <b/>
        <color rgb="FF9B1C1C"/>
      </font>
      <fill>
        <patternFill patternType="solid">
          <bgColor rgb="FFFDE2E2"/>
        </patternFill>
      </fill>
    </dxf>
    <dxf>
      <font>
        <b/>
        <color rgb="FFB35400"/>
      </font>
      <fill>
        <patternFill patternType="solid">
          <bgColor rgb="FFFFE6C2"/>
        </patternFill>
      </fill>
    </dxf>
    <dxf>
      <fill>
        <patternFill patternType="solid">
          <bgColor rgb="FF1B338B"/>
        </patternFill>
      </fill>
    </dxf>
    <dxf>
      <fill>
        <patternFill patternType="solid">
          <bgColor rgb="FF3667F3"/>
        </patternFill>
      </fill>
    </dxf>
    <dxf>
      <fill>
        <patternFill patternType="solid">
          <bgColor rgb="FFBCD4FF"/>
        </patternFill>
      </fill>
    </dxf>
    <dxf>
      <fill>
        <patternFill patternType="solid">
          <bgColor rgb="FFFFF5E6"/>
        </patternFill>
      </fill>
    </dxf>
    <dxf>
      <font>
        <b/>
        <color rgb="FFFFFFFF"/>
      </font>
      <fill>
        <patternFill patternType="solid">
          <bgColor rgb="FFFF7F00"/>
        </patternFill>
      </fill>
    </dxf>
    <dxf>
      <font>
        <b/>
        <color rgb="FF1C2F6F"/>
      </font>
      <fill>
        <patternFill patternType="solid">
          <bgColor rgb="FFEEF4FF"/>
        </patternFill>
      </fill>
    </dxf>
    <dxf>
      <font>
        <color rgb="FFB35400"/>
      </font>
    </dxf>
    <dxf>
      <font>
        <b/>
        <color rgb="FF9B1C1C"/>
      </font>
      <fill>
        <patternFill patternType="solid">
          <bgColor rgb="FFFD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hyperlink" Target="https://www.teamspace.de/vorlagen/projektplan/" TargetMode="External"/><Relationship Id="rId2" Type="http://schemas.openxmlformats.org/officeDocument/2006/relationships/hyperlink" Target="https://www.teamspace.de/vorlagen/" TargetMode="External"/><Relationship Id="rId3" Type="http://schemas.openxmlformats.org/officeDocument/2006/relationships/hyperlink" Target="https://www.teamspace.de/projektmanage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AI44"/>
  <sheetViews>
    <sheetView workbookViewId="0" showGridLines="0">
      <pane xSplit="2" ySplit="12" topLeftCell="C13" activePane="bottomRight" state="frozen"/>
      <selection pane="bottomRight"/>
    </sheetView>
  </sheetViews>
  <sheetFormatPr defaultRowHeight="18" outlineLevelRow="0" outlineLevelCol="0" x14ac:dyDescent="55" customHeight="1"/>
  <cols>
    <col min="1" max="1" width="7" customWidth="1"/>
    <col min="2" max="2" width="34" customWidth="1"/>
    <col min="3" max="3" width="12" customWidth="1"/>
    <col min="4" max="4" width="14" customWidth="1"/>
    <col min="5" max="6" width="11" customWidth="1"/>
    <col min="7" max="7" width="8" customWidth="1"/>
    <col min="9" max="9" width="11" customWidth="1"/>
    <col min="10" max="35" width="3.7" customWidth="1"/>
  </cols>
  <sheetData>
    <row r="1" ht="30" customHeight="1" spans="1:9" x14ac:dyDescent="0.25">
      <c r="A1" s="1" t="s">
        <v>0</v>
      </c>
      <c r="B1" s="1"/>
      <c r="C1" s="1"/>
      <c r="D1" s="1"/>
      <c r="E1" s="1"/>
      <c r="F1" s="1"/>
      <c r="G1" s="1"/>
      <c r="H1" s="1"/>
      <c r="I1" s="1"/>
    </row>
    <row r="2" ht="30" customHeight="1" spans="1:9" x14ac:dyDescent="0.25">
      <c r="A2" s="2" t="s">
        <v>1</v>
      </c>
      <c r="B2" s="2"/>
      <c r="C2" s="2"/>
      <c r="D2" s="2"/>
      <c r="E2" s="2"/>
      <c r="F2" s="2"/>
      <c r="G2" s="2"/>
      <c r="H2" s="2"/>
      <c r="I2" s="2"/>
    </row>
    <row r="3" ht="16" customHeight="1" spans="1:4" x14ac:dyDescent="0.25">
      <c r="A3" s="3" t="s">
        <v>2</v>
      </c>
      <c r="B3" s="3"/>
      <c r="C3" s="4" t="s">
        <v>3</v>
      </c>
      <c r="D3" s="4"/>
    </row>
    <row r="5" ht="14" customHeight="1" spans="1:7" x14ac:dyDescent="0.25">
      <c r="A5" s="5" t="s">
        <v>4</v>
      </c>
      <c r="C5" s="5" t="s">
        <v>5</v>
      </c>
      <c r="E5" s="5" t="s">
        <v>6</v>
      </c>
      <c r="G5" s="5" t="s">
        <v>7</v>
      </c>
    </row>
    <row r="6" ht="20" customHeight="1" spans="1:23" x14ac:dyDescent="0.25">
      <c r="A6" s="6"/>
      <c r="B6" s="6"/>
      <c r="C6" s="6"/>
      <c r="D6" s="6"/>
      <c r="E6" s="7"/>
      <c r="F6" s="7"/>
      <c r="G6" s="6"/>
      <c r="H6" s="6"/>
      <c r="I6" s="6"/>
      <c r="K6" s="8"/>
      <c r="L6" s="9" t="s">
        <v>8</v>
      </c>
      <c r="P6" s="10"/>
      <c r="Q6" s="9" t="s">
        <v>9</v>
      </c>
      <c r="V6" s="11"/>
      <c r="W6" s="9" t="s">
        <v>10</v>
      </c>
    </row>
    <row r="7" ht="14" customHeight="1" spans="1:7" x14ac:dyDescent="0.25">
      <c r="A7" s="5" t="s">
        <v>11</v>
      </c>
      <c r="C7" s="5" t="s">
        <v>12</v>
      </c>
      <c r="E7" s="5" t="s">
        <v>13</v>
      </c>
      <c r="G7" s="5" t="s">
        <v>14</v>
      </c>
    </row>
    <row r="8" ht="20" customHeight="1" spans="1:23" x14ac:dyDescent="0.25">
      <c r="A8" s="6"/>
      <c r="B8" s="6"/>
      <c r="C8" s="7"/>
      <c r="D8" s="7"/>
      <c r="E8" s="12">
        <f>IF(COUNT(E13:F44)=0,"",MAX(E13:F44))</f>
      </c>
      <c r="F8" s="12"/>
      <c r="G8" s="13">
        <f>IFERROR(SUMPRODUCT(--(C13:C44="Phase"),G13:G44,H13:H44)/SUMIFS(G13:G44,C13:C44,"Phase"),IFERROR(SUMPRODUCT(--(C13:C44&lt;&gt;"Phase"),--(C13:C44&lt;&gt;"Meilenstein"),G13:G44,H13:H44)/SUMPRODUCT(--(C13:C44&lt;&gt;"Phase"),--(C13:C44&lt;&gt;"Meilenstein"),G13:G44),""))</f>
      </c>
      <c r="H8" s="13"/>
      <c r="I8" s="13"/>
      <c r="K8" s="14" t="s">
        <v>15</v>
      </c>
      <c r="L8" s="9" t="s">
        <v>16</v>
      </c>
      <c r="P8" s="15"/>
      <c r="Q8" s="9" t="s">
        <v>17</v>
      </c>
      <c r="V8" s="16"/>
      <c r="W8" s="9" t="s">
        <v>18</v>
      </c>
    </row>
    <row r="10" ht="16" customHeight="1" spans="1:35" x14ac:dyDescent="0.25">
      <c r="A10" s="17" t="s">
        <v>19</v>
      </c>
      <c r="B10" s="17" t="s">
        <v>20</v>
      </c>
      <c r="C10" s="17" t="s">
        <v>21</v>
      </c>
      <c r="D10" s="17" t="s">
        <v>22</v>
      </c>
      <c r="E10" s="18" t="s">
        <v>23</v>
      </c>
      <c r="F10" s="18" t="s">
        <v>24</v>
      </c>
      <c r="G10" s="18" t="s">
        <v>25</v>
      </c>
      <c r="H10" s="18" t="s">
        <v>26</v>
      </c>
      <c r="I10" s="18" t="s">
        <v>27</v>
      </c>
      <c r="J10" s="19" t="s">
        <v>28</v>
      </c>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row>
    <row r="11" ht="15" customHeight="1" spans="1:35" x14ac:dyDescent="0.25">
      <c r="A11" s="17"/>
      <c r="B11" s="17"/>
      <c r="C11" s="17"/>
      <c r="D11" s="17"/>
      <c r="E11" s="18"/>
      <c r="F11" s="18"/>
      <c r="G11" s="18"/>
      <c r="H11" s="18"/>
      <c r="I11" s="18"/>
      <c r="J11" s="20">
        <f>IF(ISNUMBER(J12),_xlfn.ISOWEEKNUM(J12),"")</f>
      </c>
      <c r="K11" s="20">
        <f>IF(ISNUMBER(K12),_xlfn.ISOWEEKNUM(K12),"")</f>
      </c>
      <c r="L11" s="20">
        <f>IF(ISNUMBER(L12),_xlfn.ISOWEEKNUM(L12),"")</f>
      </c>
      <c r="M11" s="20">
        <f>IF(ISNUMBER(M12),_xlfn.ISOWEEKNUM(M12),"")</f>
      </c>
      <c r="N11" s="20">
        <f>IF(ISNUMBER(N12),_xlfn.ISOWEEKNUM(N12),"")</f>
      </c>
      <c r="O11" s="20">
        <f>IF(ISNUMBER(O12),_xlfn.ISOWEEKNUM(O12),"")</f>
      </c>
      <c r="P11" s="20">
        <f>IF(ISNUMBER(P12),_xlfn.ISOWEEKNUM(P12),"")</f>
      </c>
      <c r="Q11" s="20">
        <f>IF(ISNUMBER(Q12),_xlfn.ISOWEEKNUM(Q12),"")</f>
      </c>
      <c r="R11" s="20">
        <f>IF(ISNUMBER(R12),_xlfn.ISOWEEKNUM(R12),"")</f>
      </c>
      <c r="S11" s="20">
        <f>IF(ISNUMBER(S12),_xlfn.ISOWEEKNUM(S12),"")</f>
      </c>
      <c r="T11" s="20">
        <f>IF(ISNUMBER(T12),_xlfn.ISOWEEKNUM(T12),"")</f>
      </c>
      <c r="U11" s="20">
        <f>IF(ISNUMBER(U12),_xlfn.ISOWEEKNUM(U12),"")</f>
      </c>
      <c r="V11" s="20">
        <f>IF(ISNUMBER(V12),_xlfn.ISOWEEKNUM(V12),"")</f>
      </c>
      <c r="W11" s="20">
        <f>IF(ISNUMBER(W12),_xlfn.ISOWEEKNUM(W12),"")</f>
      </c>
      <c r="X11" s="20">
        <f>IF(ISNUMBER(X12),_xlfn.ISOWEEKNUM(X12),"")</f>
      </c>
      <c r="Y11" s="20">
        <f>IF(ISNUMBER(Y12),_xlfn.ISOWEEKNUM(Y12),"")</f>
      </c>
      <c r="Z11" s="20">
        <f>IF(ISNUMBER(Z12),_xlfn.ISOWEEKNUM(Z12),"")</f>
      </c>
      <c r="AA11" s="20">
        <f>IF(ISNUMBER(AA12),_xlfn.ISOWEEKNUM(AA12),"")</f>
      </c>
      <c r="AB11" s="20">
        <f>IF(ISNUMBER(AB12),_xlfn.ISOWEEKNUM(AB12),"")</f>
      </c>
      <c r="AC11" s="20">
        <f>IF(ISNUMBER(AC12),_xlfn.ISOWEEKNUM(AC12),"")</f>
      </c>
      <c r="AD11" s="20">
        <f>IF(ISNUMBER(AD12),_xlfn.ISOWEEKNUM(AD12),"")</f>
      </c>
      <c r="AE11" s="20">
        <f>IF(ISNUMBER(AE12),_xlfn.ISOWEEKNUM(AE12),"")</f>
      </c>
      <c r="AF11" s="20">
        <f>IF(ISNUMBER(AF12),_xlfn.ISOWEEKNUM(AF12),"")</f>
      </c>
      <c r="AG11" s="20">
        <f>IF(ISNUMBER(AG12),_xlfn.ISOWEEKNUM(AG12),"")</f>
      </c>
      <c r="AH11" s="20">
        <f>IF(ISNUMBER(AH12),_xlfn.ISOWEEKNUM(AH12),"")</f>
      </c>
      <c r="AI11" s="20">
        <f>IF(ISNUMBER(AI12),_xlfn.ISOWEEKNUM(AI12),"")</f>
      </c>
    </row>
    <row r="12" ht="42" customHeight="1" spans="1:35" x14ac:dyDescent="0.25">
      <c r="A12" s="17"/>
      <c r="B12" s="17"/>
      <c r="C12" s="17"/>
      <c r="D12" s="17"/>
      <c r="E12" s="18"/>
      <c r="F12" s="18"/>
      <c r="G12" s="18"/>
      <c r="H12" s="18"/>
      <c r="I12" s="18"/>
      <c r="J12" s="21">
        <f>IF(ISNUMBER($E$6),$E$6-WEEKDAY($E$6,2)+1,IF(COUNT($E$13:$E$44)=0,"",MIN($E$13:$E$44)-WEEKDAY(MIN($E$13:$E$44),2)+1))</f>
      </c>
      <c r="K12" s="21">
        <f>IF(ISNUMBER(J12),J12+7,"")</f>
      </c>
      <c r="L12" s="21">
        <f>IF(ISNUMBER(K12),K12+7,"")</f>
      </c>
      <c r="M12" s="21">
        <f>IF(ISNUMBER(L12),L12+7,"")</f>
      </c>
      <c r="N12" s="21">
        <f>IF(ISNUMBER(M12),M12+7,"")</f>
      </c>
      <c r="O12" s="21">
        <f>IF(ISNUMBER(N12),N12+7,"")</f>
      </c>
      <c r="P12" s="21">
        <f>IF(ISNUMBER(O12),O12+7,"")</f>
      </c>
      <c r="Q12" s="21">
        <f>IF(ISNUMBER(P12),P12+7,"")</f>
      </c>
      <c r="R12" s="21">
        <f>IF(ISNUMBER(Q12),Q12+7,"")</f>
      </c>
      <c r="S12" s="21">
        <f>IF(ISNUMBER(R12),R12+7,"")</f>
      </c>
      <c r="T12" s="21">
        <f>IF(ISNUMBER(S12),S12+7,"")</f>
      </c>
      <c r="U12" s="21">
        <f>IF(ISNUMBER(T12),T12+7,"")</f>
      </c>
      <c r="V12" s="21">
        <f>IF(ISNUMBER(U12),U12+7,"")</f>
      </c>
      <c r="W12" s="21">
        <f>IF(ISNUMBER(V12),V12+7,"")</f>
      </c>
      <c r="X12" s="21">
        <f>IF(ISNUMBER(W12),W12+7,"")</f>
      </c>
      <c r="Y12" s="21">
        <f>IF(ISNUMBER(X12),X12+7,"")</f>
      </c>
      <c r="Z12" s="21">
        <f>IF(ISNUMBER(Y12),Y12+7,"")</f>
      </c>
      <c r="AA12" s="21">
        <f>IF(ISNUMBER(Z12),Z12+7,"")</f>
      </c>
      <c r="AB12" s="21">
        <f>IF(ISNUMBER(AA12),AA12+7,"")</f>
      </c>
      <c r="AC12" s="21">
        <f>IF(ISNUMBER(AB12),AB12+7,"")</f>
      </c>
      <c r="AD12" s="21">
        <f>IF(ISNUMBER(AC12),AC12+7,"")</f>
      </c>
      <c r="AE12" s="21">
        <f>IF(ISNUMBER(AD12),AD12+7,"")</f>
      </c>
      <c r="AF12" s="21">
        <f>IF(ISNUMBER(AE12),AE12+7,"")</f>
      </c>
      <c r="AG12" s="21">
        <f>IF(ISNUMBER(AF12),AF12+7,"")</f>
      </c>
      <c r="AH12" s="21">
        <f>IF(ISNUMBER(AG12),AG12+7,"")</f>
      </c>
      <c r="AI12" s="21">
        <f>IF(ISNUMBER(AH12),AH12+7,"")</f>
      </c>
    </row>
    <row r="13" ht="17" customHeight="1" spans="1:35" x14ac:dyDescent="0.25">
      <c r="A13" s="6"/>
      <c r="B13" s="6"/>
      <c r="C13" s="6"/>
      <c r="D13" s="6"/>
      <c r="E13" s="22"/>
      <c r="F13" s="22"/>
      <c r="G13" s="23">
        <f>IF(NOT(ISNUMBER(E13)),"",IF(C13="Meilenstein",0,NETWORKDAYS(E13,IF(ISNUMBER(F13),F13,E13),Feiertage!$H$2:$H$120)))</f>
      </c>
      <c r="H13" s="24"/>
      <c r="I13" s="6"/>
      <c r="J13" s="25">
        <f>IF($C13="Meilenstein",IF(ISNUMBER($E13)*ISNUMBER(J$12),IF(AND($E13&gt;=J$12,$E13&lt;J$12+7),"◆",""),""),"")</f>
      </c>
      <c r="K13" s="25">
        <f>IF($C13="Meilenstein",IF(ISNUMBER($E13)*ISNUMBER(K$12),IF(AND($E13&gt;=K$12,$E13&lt;K$12+7),"◆",""),""),"")</f>
      </c>
      <c r="L13" s="25">
        <f>IF($C13="Meilenstein",IF(ISNUMBER($E13)*ISNUMBER(L$12),IF(AND($E13&gt;=L$12,$E13&lt;L$12+7),"◆",""),""),"")</f>
      </c>
      <c r="M13" s="25">
        <f>IF($C13="Meilenstein",IF(ISNUMBER($E13)*ISNUMBER(M$12),IF(AND($E13&gt;=M$12,$E13&lt;M$12+7),"◆",""),""),"")</f>
      </c>
      <c r="N13" s="25">
        <f>IF($C13="Meilenstein",IF(ISNUMBER($E13)*ISNUMBER(N$12),IF(AND($E13&gt;=N$12,$E13&lt;N$12+7),"◆",""),""),"")</f>
      </c>
      <c r="O13" s="25">
        <f>IF($C13="Meilenstein",IF(ISNUMBER($E13)*ISNUMBER(O$12),IF(AND($E13&gt;=O$12,$E13&lt;O$12+7),"◆",""),""),"")</f>
      </c>
      <c r="P13" s="25">
        <f>IF($C13="Meilenstein",IF(ISNUMBER($E13)*ISNUMBER(P$12),IF(AND($E13&gt;=P$12,$E13&lt;P$12+7),"◆",""),""),"")</f>
      </c>
      <c r="Q13" s="25">
        <f>IF($C13="Meilenstein",IF(ISNUMBER($E13)*ISNUMBER(Q$12),IF(AND($E13&gt;=Q$12,$E13&lt;Q$12+7),"◆",""),""),"")</f>
      </c>
      <c r="R13" s="25">
        <f>IF($C13="Meilenstein",IF(ISNUMBER($E13)*ISNUMBER(R$12),IF(AND($E13&gt;=R$12,$E13&lt;R$12+7),"◆",""),""),"")</f>
      </c>
      <c r="S13" s="25">
        <f>IF($C13="Meilenstein",IF(ISNUMBER($E13)*ISNUMBER(S$12),IF(AND($E13&gt;=S$12,$E13&lt;S$12+7),"◆",""),""),"")</f>
      </c>
      <c r="T13" s="25">
        <f>IF($C13="Meilenstein",IF(ISNUMBER($E13)*ISNUMBER(T$12),IF(AND($E13&gt;=T$12,$E13&lt;T$12+7),"◆",""),""),"")</f>
      </c>
      <c r="U13" s="25">
        <f>IF($C13="Meilenstein",IF(ISNUMBER($E13)*ISNUMBER(U$12),IF(AND($E13&gt;=U$12,$E13&lt;U$12+7),"◆",""),""),"")</f>
      </c>
      <c r="V13" s="25">
        <f>IF($C13="Meilenstein",IF(ISNUMBER($E13)*ISNUMBER(V$12),IF(AND($E13&gt;=V$12,$E13&lt;V$12+7),"◆",""),""),"")</f>
      </c>
      <c r="W13" s="25">
        <f>IF($C13="Meilenstein",IF(ISNUMBER($E13)*ISNUMBER(W$12),IF(AND($E13&gt;=W$12,$E13&lt;W$12+7),"◆",""),""),"")</f>
      </c>
      <c r="X13" s="25">
        <f>IF($C13="Meilenstein",IF(ISNUMBER($E13)*ISNUMBER(X$12),IF(AND($E13&gt;=X$12,$E13&lt;X$12+7),"◆",""),""),"")</f>
      </c>
      <c r="Y13" s="25">
        <f>IF($C13="Meilenstein",IF(ISNUMBER($E13)*ISNUMBER(Y$12),IF(AND($E13&gt;=Y$12,$E13&lt;Y$12+7),"◆",""),""),"")</f>
      </c>
      <c r="Z13" s="25">
        <f>IF($C13="Meilenstein",IF(ISNUMBER($E13)*ISNUMBER(Z$12),IF(AND($E13&gt;=Z$12,$E13&lt;Z$12+7),"◆",""),""),"")</f>
      </c>
      <c r="AA13" s="25">
        <f>IF($C13="Meilenstein",IF(ISNUMBER($E13)*ISNUMBER(AA$12),IF(AND($E13&gt;=AA$12,$E13&lt;AA$12+7),"◆",""),""),"")</f>
      </c>
      <c r="AB13" s="25">
        <f>IF($C13="Meilenstein",IF(ISNUMBER($E13)*ISNUMBER(AB$12),IF(AND($E13&gt;=AB$12,$E13&lt;AB$12+7),"◆",""),""),"")</f>
      </c>
      <c r="AC13" s="25">
        <f>IF($C13="Meilenstein",IF(ISNUMBER($E13)*ISNUMBER(AC$12),IF(AND($E13&gt;=AC$12,$E13&lt;AC$12+7),"◆",""),""),"")</f>
      </c>
      <c r="AD13" s="25">
        <f>IF($C13="Meilenstein",IF(ISNUMBER($E13)*ISNUMBER(AD$12),IF(AND($E13&gt;=AD$12,$E13&lt;AD$12+7),"◆",""),""),"")</f>
      </c>
      <c r="AE13" s="25">
        <f>IF($C13="Meilenstein",IF(ISNUMBER($E13)*ISNUMBER(AE$12),IF(AND($E13&gt;=AE$12,$E13&lt;AE$12+7),"◆",""),""),"")</f>
      </c>
      <c r="AF13" s="25">
        <f>IF($C13="Meilenstein",IF(ISNUMBER($E13)*ISNUMBER(AF$12),IF(AND($E13&gt;=AF$12,$E13&lt;AF$12+7),"◆",""),""),"")</f>
      </c>
      <c r="AG13" s="25">
        <f>IF($C13="Meilenstein",IF(ISNUMBER($E13)*ISNUMBER(AG$12),IF(AND($E13&gt;=AG$12,$E13&lt;AG$12+7),"◆",""),""),"")</f>
      </c>
      <c r="AH13" s="25">
        <f>IF($C13="Meilenstein",IF(ISNUMBER($E13)*ISNUMBER(AH$12),IF(AND($E13&gt;=AH$12,$E13&lt;AH$12+7),"◆",""),""),"")</f>
      </c>
      <c r="AI13" s="25">
        <f>IF($C13="Meilenstein",IF(ISNUMBER($E13)*ISNUMBER(AI$12),IF(AND($E13&gt;=AI$12,$E13&lt;AI$12+7),"◆",""),""),"")</f>
      </c>
    </row>
    <row r="14" ht="17" customHeight="1" spans="1:35" x14ac:dyDescent="0.25">
      <c r="A14" s="6"/>
      <c r="B14" s="6"/>
      <c r="C14" s="6"/>
      <c r="D14" s="6"/>
      <c r="E14" s="22"/>
      <c r="F14" s="22"/>
      <c r="G14" s="23">
        <f>IF(NOT(ISNUMBER(E14)),"",IF(C14="Meilenstein",0,NETWORKDAYS(E14,IF(ISNUMBER(F14),F14,E14),Feiertage!$H$2:$H$120)))</f>
      </c>
      <c r="H14" s="24"/>
      <c r="I14" s="6"/>
      <c r="J14" s="25">
        <f>IF($C14="Meilenstein",IF(ISNUMBER($E14)*ISNUMBER(J$12),IF(AND($E14&gt;=J$12,$E14&lt;J$12+7),"◆",""),""),"")</f>
      </c>
      <c r="K14" s="25">
        <f>IF($C14="Meilenstein",IF(ISNUMBER($E14)*ISNUMBER(K$12),IF(AND($E14&gt;=K$12,$E14&lt;K$12+7),"◆",""),""),"")</f>
      </c>
      <c r="L14" s="25">
        <f>IF($C14="Meilenstein",IF(ISNUMBER($E14)*ISNUMBER(L$12),IF(AND($E14&gt;=L$12,$E14&lt;L$12+7),"◆",""),""),"")</f>
      </c>
      <c r="M14" s="25">
        <f>IF($C14="Meilenstein",IF(ISNUMBER($E14)*ISNUMBER(M$12),IF(AND($E14&gt;=M$12,$E14&lt;M$12+7),"◆",""),""),"")</f>
      </c>
      <c r="N14" s="25">
        <f>IF($C14="Meilenstein",IF(ISNUMBER($E14)*ISNUMBER(N$12),IF(AND($E14&gt;=N$12,$E14&lt;N$12+7),"◆",""),""),"")</f>
      </c>
      <c r="O14" s="25">
        <f>IF($C14="Meilenstein",IF(ISNUMBER($E14)*ISNUMBER(O$12),IF(AND($E14&gt;=O$12,$E14&lt;O$12+7),"◆",""),""),"")</f>
      </c>
      <c r="P14" s="25">
        <f>IF($C14="Meilenstein",IF(ISNUMBER($E14)*ISNUMBER(P$12),IF(AND($E14&gt;=P$12,$E14&lt;P$12+7),"◆",""),""),"")</f>
      </c>
      <c r="Q14" s="25">
        <f>IF($C14="Meilenstein",IF(ISNUMBER($E14)*ISNUMBER(Q$12),IF(AND($E14&gt;=Q$12,$E14&lt;Q$12+7),"◆",""),""),"")</f>
      </c>
      <c r="R14" s="25">
        <f>IF($C14="Meilenstein",IF(ISNUMBER($E14)*ISNUMBER(R$12),IF(AND($E14&gt;=R$12,$E14&lt;R$12+7),"◆",""),""),"")</f>
      </c>
      <c r="S14" s="25">
        <f>IF($C14="Meilenstein",IF(ISNUMBER($E14)*ISNUMBER(S$12),IF(AND($E14&gt;=S$12,$E14&lt;S$12+7),"◆",""),""),"")</f>
      </c>
      <c r="T14" s="25">
        <f>IF($C14="Meilenstein",IF(ISNUMBER($E14)*ISNUMBER(T$12),IF(AND($E14&gt;=T$12,$E14&lt;T$12+7),"◆",""),""),"")</f>
      </c>
      <c r="U14" s="25">
        <f>IF($C14="Meilenstein",IF(ISNUMBER($E14)*ISNUMBER(U$12),IF(AND($E14&gt;=U$12,$E14&lt;U$12+7),"◆",""),""),"")</f>
      </c>
      <c r="V14" s="25">
        <f>IF($C14="Meilenstein",IF(ISNUMBER($E14)*ISNUMBER(V$12),IF(AND($E14&gt;=V$12,$E14&lt;V$12+7),"◆",""),""),"")</f>
      </c>
      <c r="W14" s="25">
        <f>IF($C14="Meilenstein",IF(ISNUMBER($E14)*ISNUMBER(W$12),IF(AND($E14&gt;=W$12,$E14&lt;W$12+7),"◆",""),""),"")</f>
      </c>
      <c r="X14" s="25">
        <f>IF($C14="Meilenstein",IF(ISNUMBER($E14)*ISNUMBER(X$12),IF(AND($E14&gt;=X$12,$E14&lt;X$12+7),"◆",""),""),"")</f>
      </c>
      <c r="Y14" s="25">
        <f>IF($C14="Meilenstein",IF(ISNUMBER($E14)*ISNUMBER(Y$12),IF(AND($E14&gt;=Y$12,$E14&lt;Y$12+7),"◆",""),""),"")</f>
      </c>
      <c r="Z14" s="25">
        <f>IF($C14="Meilenstein",IF(ISNUMBER($E14)*ISNUMBER(Z$12),IF(AND($E14&gt;=Z$12,$E14&lt;Z$12+7),"◆",""),""),"")</f>
      </c>
      <c r="AA14" s="25">
        <f>IF($C14="Meilenstein",IF(ISNUMBER($E14)*ISNUMBER(AA$12),IF(AND($E14&gt;=AA$12,$E14&lt;AA$12+7),"◆",""),""),"")</f>
      </c>
      <c r="AB14" s="25">
        <f>IF($C14="Meilenstein",IF(ISNUMBER($E14)*ISNUMBER(AB$12),IF(AND($E14&gt;=AB$12,$E14&lt;AB$12+7),"◆",""),""),"")</f>
      </c>
      <c r="AC14" s="25">
        <f>IF($C14="Meilenstein",IF(ISNUMBER($E14)*ISNUMBER(AC$12),IF(AND($E14&gt;=AC$12,$E14&lt;AC$12+7),"◆",""),""),"")</f>
      </c>
      <c r="AD14" s="25">
        <f>IF($C14="Meilenstein",IF(ISNUMBER($E14)*ISNUMBER(AD$12),IF(AND($E14&gt;=AD$12,$E14&lt;AD$12+7),"◆",""),""),"")</f>
      </c>
      <c r="AE14" s="25">
        <f>IF($C14="Meilenstein",IF(ISNUMBER($E14)*ISNUMBER(AE$12),IF(AND($E14&gt;=AE$12,$E14&lt;AE$12+7),"◆",""),""),"")</f>
      </c>
      <c r="AF14" s="25">
        <f>IF($C14="Meilenstein",IF(ISNUMBER($E14)*ISNUMBER(AF$12),IF(AND($E14&gt;=AF$12,$E14&lt;AF$12+7),"◆",""),""),"")</f>
      </c>
      <c r="AG14" s="25">
        <f>IF($C14="Meilenstein",IF(ISNUMBER($E14)*ISNUMBER(AG$12),IF(AND($E14&gt;=AG$12,$E14&lt;AG$12+7),"◆",""),""),"")</f>
      </c>
      <c r="AH14" s="25">
        <f>IF($C14="Meilenstein",IF(ISNUMBER($E14)*ISNUMBER(AH$12),IF(AND($E14&gt;=AH$12,$E14&lt;AH$12+7),"◆",""),""),"")</f>
      </c>
      <c r="AI14" s="25">
        <f>IF($C14="Meilenstein",IF(ISNUMBER($E14)*ISNUMBER(AI$12),IF(AND($E14&gt;=AI$12,$E14&lt;AI$12+7),"◆",""),""),"")</f>
      </c>
    </row>
    <row r="15" ht="17" customHeight="1" spans="1:35" x14ac:dyDescent="0.25">
      <c r="A15" s="6"/>
      <c r="B15" s="6"/>
      <c r="C15" s="6"/>
      <c r="D15" s="6"/>
      <c r="E15" s="22"/>
      <c r="F15" s="22"/>
      <c r="G15" s="23">
        <f>IF(NOT(ISNUMBER(E15)),"",IF(C15="Meilenstein",0,NETWORKDAYS(E15,IF(ISNUMBER(F15),F15,E15),Feiertage!$H$2:$H$120)))</f>
      </c>
      <c r="H15" s="24"/>
      <c r="I15" s="6"/>
      <c r="J15" s="25">
        <f>IF($C15="Meilenstein",IF(ISNUMBER($E15)*ISNUMBER(J$12),IF(AND($E15&gt;=J$12,$E15&lt;J$12+7),"◆",""),""),"")</f>
      </c>
      <c r="K15" s="25">
        <f>IF($C15="Meilenstein",IF(ISNUMBER($E15)*ISNUMBER(K$12),IF(AND($E15&gt;=K$12,$E15&lt;K$12+7),"◆",""),""),"")</f>
      </c>
      <c r="L15" s="25">
        <f>IF($C15="Meilenstein",IF(ISNUMBER($E15)*ISNUMBER(L$12),IF(AND($E15&gt;=L$12,$E15&lt;L$12+7),"◆",""),""),"")</f>
      </c>
      <c r="M15" s="25">
        <f>IF($C15="Meilenstein",IF(ISNUMBER($E15)*ISNUMBER(M$12),IF(AND($E15&gt;=M$12,$E15&lt;M$12+7),"◆",""),""),"")</f>
      </c>
      <c r="N15" s="25">
        <f>IF($C15="Meilenstein",IF(ISNUMBER($E15)*ISNUMBER(N$12),IF(AND($E15&gt;=N$12,$E15&lt;N$12+7),"◆",""),""),"")</f>
      </c>
      <c r="O15" s="25">
        <f>IF($C15="Meilenstein",IF(ISNUMBER($E15)*ISNUMBER(O$12),IF(AND($E15&gt;=O$12,$E15&lt;O$12+7),"◆",""),""),"")</f>
      </c>
      <c r="P15" s="25">
        <f>IF($C15="Meilenstein",IF(ISNUMBER($E15)*ISNUMBER(P$12),IF(AND($E15&gt;=P$12,$E15&lt;P$12+7),"◆",""),""),"")</f>
      </c>
      <c r="Q15" s="25">
        <f>IF($C15="Meilenstein",IF(ISNUMBER($E15)*ISNUMBER(Q$12),IF(AND($E15&gt;=Q$12,$E15&lt;Q$12+7),"◆",""),""),"")</f>
      </c>
      <c r="R15" s="25">
        <f>IF($C15="Meilenstein",IF(ISNUMBER($E15)*ISNUMBER(R$12),IF(AND($E15&gt;=R$12,$E15&lt;R$12+7),"◆",""),""),"")</f>
      </c>
      <c r="S15" s="25">
        <f>IF($C15="Meilenstein",IF(ISNUMBER($E15)*ISNUMBER(S$12),IF(AND($E15&gt;=S$12,$E15&lt;S$12+7),"◆",""),""),"")</f>
      </c>
      <c r="T15" s="25">
        <f>IF($C15="Meilenstein",IF(ISNUMBER($E15)*ISNUMBER(T$12),IF(AND($E15&gt;=T$12,$E15&lt;T$12+7),"◆",""),""),"")</f>
      </c>
      <c r="U15" s="25">
        <f>IF($C15="Meilenstein",IF(ISNUMBER($E15)*ISNUMBER(U$12),IF(AND($E15&gt;=U$12,$E15&lt;U$12+7),"◆",""),""),"")</f>
      </c>
      <c r="V15" s="25">
        <f>IF($C15="Meilenstein",IF(ISNUMBER($E15)*ISNUMBER(V$12),IF(AND($E15&gt;=V$12,$E15&lt;V$12+7),"◆",""),""),"")</f>
      </c>
      <c r="W15" s="25">
        <f>IF($C15="Meilenstein",IF(ISNUMBER($E15)*ISNUMBER(W$12),IF(AND($E15&gt;=W$12,$E15&lt;W$12+7),"◆",""),""),"")</f>
      </c>
      <c r="X15" s="25">
        <f>IF($C15="Meilenstein",IF(ISNUMBER($E15)*ISNUMBER(X$12),IF(AND($E15&gt;=X$12,$E15&lt;X$12+7),"◆",""),""),"")</f>
      </c>
      <c r="Y15" s="25">
        <f>IF($C15="Meilenstein",IF(ISNUMBER($E15)*ISNUMBER(Y$12),IF(AND($E15&gt;=Y$12,$E15&lt;Y$12+7),"◆",""),""),"")</f>
      </c>
      <c r="Z15" s="25">
        <f>IF($C15="Meilenstein",IF(ISNUMBER($E15)*ISNUMBER(Z$12),IF(AND($E15&gt;=Z$12,$E15&lt;Z$12+7),"◆",""),""),"")</f>
      </c>
      <c r="AA15" s="25">
        <f>IF($C15="Meilenstein",IF(ISNUMBER($E15)*ISNUMBER(AA$12),IF(AND($E15&gt;=AA$12,$E15&lt;AA$12+7),"◆",""),""),"")</f>
      </c>
      <c r="AB15" s="25">
        <f>IF($C15="Meilenstein",IF(ISNUMBER($E15)*ISNUMBER(AB$12),IF(AND($E15&gt;=AB$12,$E15&lt;AB$12+7),"◆",""),""),"")</f>
      </c>
      <c r="AC15" s="25">
        <f>IF($C15="Meilenstein",IF(ISNUMBER($E15)*ISNUMBER(AC$12),IF(AND($E15&gt;=AC$12,$E15&lt;AC$12+7),"◆",""),""),"")</f>
      </c>
      <c r="AD15" s="25">
        <f>IF($C15="Meilenstein",IF(ISNUMBER($E15)*ISNUMBER(AD$12),IF(AND($E15&gt;=AD$12,$E15&lt;AD$12+7),"◆",""),""),"")</f>
      </c>
      <c r="AE15" s="25">
        <f>IF($C15="Meilenstein",IF(ISNUMBER($E15)*ISNUMBER(AE$12),IF(AND($E15&gt;=AE$12,$E15&lt;AE$12+7),"◆",""),""),"")</f>
      </c>
      <c r="AF15" s="25">
        <f>IF($C15="Meilenstein",IF(ISNUMBER($E15)*ISNUMBER(AF$12),IF(AND($E15&gt;=AF$12,$E15&lt;AF$12+7),"◆",""),""),"")</f>
      </c>
      <c r="AG15" s="25">
        <f>IF($C15="Meilenstein",IF(ISNUMBER($E15)*ISNUMBER(AG$12),IF(AND($E15&gt;=AG$12,$E15&lt;AG$12+7),"◆",""),""),"")</f>
      </c>
      <c r="AH15" s="25">
        <f>IF($C15="Meilenstein",IF(ISNUMBER($E15)*ISNUMBER(AH$12),IF(AND($E15&gt;=AH$12,$E15&lt;AH$12+7),"◆",""),""),"")</f>
      </c>
      <c r="AI15" s="25">
        <f>IF($C15="Meilenstein",IF(ISNUMBER($E15)*ISNUMBER(AI$12),IF(AND($E15&gt;=AI$12,$E15&lt;AI$12+7),"◆",""),""),"")</f>
      </c>
    </row>
    <row r="16" ht="17" customHeight="1" spans="1:35" x14ac:dyDescent="0.25">
      <c r="A16" s="6"/>
      <c r="B16" s="6"/>
      <c r="C16" s="6"/>
      <c r="D16" s="6"/>
      <c r="E16" s="22"/>
      <c r="F16" s="22"/>
      <c r="G16" s="23">
        <f>IF(NOT(ISNUMBER(E16)),"",IF(C16="Meilenstein",0,NETWORKDAYS(E16,IF(ISNUMBER(F16),F16,E16),Feiertage!$H$2:$H$120)))</f>
      </c>
      <c r="H16" s="24"/>
      <c r="I16" s="6"/>
      <c r="J16" s="25">
        <f>IF($C16="Meilenstein",IF(ISNUMBER($E16)*ISNUMBER(J$12),IF(AND($E16&gt;=J$12,$E16&lt;J$12+7),"◆",""),""),"")</f>
      </c>
      <c r="K16" s="25">
        <f>IF($C16="Meilenstein",IF(ISNUMBER($E16)*ISNUMBER(K$12),IF(AND($E16&gt;=K$12,$E16&lt;K$12+7),"◆",""),""),"")</f>
      </c>
      <c r="L16" s="25">
        <f>IF($C16="Meilenstein",IF(ISNUMBER($E16)*ISNUMBER(L$12),IF(AND($E16&gt;=L$12,$E16&lt;L$12+7),"◆",""),""),"")</f>
      </c>
      <c r="M16" s="25">
        <f>IF($C16="Meilenstein",IF(ISNUMBER($E16)*ISNUMBER(M$12),IF(AND($E16&gt;=M$12,$E16&lt;M$12+7),"◆",""),""),"")</f>
      </c>
      <c r="N16" s="25">
        <f>IF($C16="Meilenstein",IF(ISNUMBER($E16)*ISNUMBER(N$12),IF(AND($E16&gt;=N$12,$E16&lt;N$12+7),"◆",""),""),"")</f>
      </c>
      <c r="O16" s="25">
        <f>IF($C16="Meilenstein",IF(ISNUMBER($E16)*ISNUMBER(O$12),IF(AND($E16&gt;=O$12,$E16&lt;O$12+7),"◆",""),""),"")</f>
      </c>
      <c r="P16" s="25">
        <f>IF($C16="Meilenstein",IF(ISNUMBER($E16)*ISNUMBER(P$12),IF(AND($E16&gt;=P$12,$E16&lt;P$12+7),"◆",""),""),"")</f>
      </c>
      <c r="Q16" s="25">
        <f>IF($C16="Meilenstein",IF(ISNUMBER($E16)*ISNUMBER(Q$12),IF(AND($E16&gt;=Q$12,$E16&lt;Q$12+7),"◆",""),""),"")</f>
      </c>
      <c r="R16" s="25">
        <f>IF($C16="Meilenstein",IF(ISNUMBER($E16)*ISNUMBER(R$12),IF(AND($E16&gt;=R$12,$E16&lt;R$12+7),"◆",""),""),"")</f>
      </c>
      <c r="S16" s="25">
        <f>IF($C16="Meilenstein",IF(ISNUMBER($E16)*ISNUMBER(S$12),IF(AND($E16&gt;=S$12,$E16&lt;S$12+7),"◆",""),""),"")</f>
      </c>
      <c r="T16" s="25">
        <f>IF($C16="Meilenstein",IF(ISNUMBER($E16)*ISNUMBER(T$12),IF(AND($E16&gt;=T$12,$E16&lt;T$12+7),"◆",""),""),"")</f>
      </c>
      <c r="U16" s="25">
        <f>IF($C16="Meilenstein",IF(ISNUMBER($E16)*ISNUMBER(U$12),IF(AND($E16&gt;=U$12,$E16&lt;U$12+7),"◆",""),""),"")</f>
      </c>
      <c r="V16" s="25">
        <f>IF($C16="Meilenstein",IF(ISNUMBER($E16)*ISNUMBER(V$12),IF(AND($E16&gt;=V$12,$E16&lt;V$12+7),"◆",""),""),"")</f>
      </c>
      <c r="W16" s="25">
        <f>IF($C16="Meilenstein",IF(ISNUMBER($E16)*ISNUMBER(W$12),IF(AND($E16&gt;=W$12,$E16&lt;W$12+7),"◆",""),""),"")</f>
      </c>
      <c r="X16" s="25">
        <f>IF($C16="Meilenstein",IF(ISNUMBER($E16)*ISNUMBER(X$12),IF(AND($E16&gt;=X$12,$E16&lt;X$12+7),"◆",""),""),"")</f>
      </c>
      <c r="Y16" s="25">
        <f>IF($C16="Meilenstein",IF(ISNUMBER($E16)*ISNUMBER(Y$12),IF(AND($E16&gt;=Y$12,$E16&lt;Y$12+7),"◆",""),""),"")</f>
      </c>
      <c r="Z16" s="25">
        <f>IF($C16="Meilenstein",IF(ISNUMBER($E16)*ISNUMBER(Z$12),IF(AND($E16&gt;=Z$12,$E16&lt;Z$12+7),"◆",""),""),"")</f>
      </c>
      <c r="AA16" s="25">
        <f>IF($C16="Meilenstein",IF(ISNUMBER($E16)*ISNUMBER(AA$12),IF(AND($E16&gt;=AA$12,$E16&lt;AA$12+7),"◆",""),""),"")</f>
      </c>
      <c r="AB16" s="25">
        <f>IF($C16="Meilenstein",IF(ISNUMBER($E16)*ISNUMBER(AB$12),IF(AND($E16&gt;=AB$12,$E16&lt;AB$12+7),"◆",""),""),"")</f>
      </c>
      <c r="AC16" s="25">
        <f>IF($C16="Meilenstein",IF(ISNUMBER($E16)*ISNUMBER(AC$12),IF(AND($E16&gt;=AC$12,$E16&lt;AC$12+7),"◆",""),""),"")</f>
      </c>
      <c r="AD16" s="25">
        <f>IF($C16="Meilenstein",IF(ISNUMBER($E16)*ISNUMBER(AD$12),IF(AND($E16&gt;=AD$12,$E16&lt;AD$12+7),"◆",""),""),"")</f>
      </c>
      <c r="AE16" s="25">
        <f>IF($C16="Meilenstein",IF(ISNUMBER($E16)*ISNUMBER(AE$12),IF(AND($E16&gt;=AE$12,$E16&lt;AE$12+7),"◆",""),""),"")</f>
      </c>
      <c r="AF16" s="25">
        <f>IF($C16="Meilenstein",IF(ISNUMBER($E16)*ISNUMBER(AF$12),IF(AND($E16&gt;=AF$12,$E16&lt;AF$12+7),"◆",""),""),"")</f>
      </c>
      <c r="AG16" s="25">
        <f>IF($C16="Meilenstein",IF(ISNUMBER($E16)*ISNUMBER(AG$12),IF(AND($E16&gt;=AG$12,$E16&lt;AG$12+7),"◆",""),""),"")</f>
      </c>
      <c r="AH16" s="25">
        <f>IF($C16="Meilenstein",IF(ISNUMBER($E16)*ISNUMBER(AH$12),IF(AND($E16&gt;=AH$12,$E16&lt;AH$12+7),"◆",""),""),"")</f>
      </c>
      <c r="AI16" s="25">
        <f>IF($C16="Meilenstein",IF(ISNUMBER($E16)*ISNUMBER(AI$12),IF(AND($E16&gt;=AI$12,$E16&lt;AI$12+7),"◆",""),""),"")</f>
      </c>
    </row>
    <row r="17" ht="17" customHeight="1" spans="1:35" x14ac:dyDescent="0.25">
      <c r="A17" s="6"/>
      <c r="B17" s="6"/>
      <c r="C17" s="6"/>
      <c r="D17" s="6"/>
      <c r="E17" s="22"/>
      <c r="F17" s="22"/>
      <c r="G17" s="23">
        <f>IF(NOT(ISNUMBER(E17)),"",IF(C17="Meilenstein",0,NETWORKDAYS(E17,IF(ISNUMBER(F17),F17,E17),Feiertage!$H$2:$H$120)))</f>
      </c>
      <c r="H17" s="24"/>
      <c r="I17" s="6"/>
      <c r="J17" s="25">
        <f>IF($C17="Meilenstein",IF(ISNUMBER($E17)*ISNUMBER(J$12),IF(AND($E17&gt;=J$12,$E17&lt;J$12+7),"◆",""),""),"")</f>
      </c>
      <c r="K17" s="25">
        <f>IF($C17="Meilenstein",IF(ISNUMBER($E17)*ISNUMBER(K$12),IF(AND($E17&gt;=K$12,$E17&lt;K$12+7),"◆",""),""),"")</f>
      </c>
      <c r="L17" s="25">
        <f>IF($C17="Meilenstein",IF(ISNUMBER($E17)*ISNUMBER(L$12),IF(AND($E17&gt;=L$12,$E17&lt;L$12+7),"◆",""),""),"")</f>
      </c>
      <c r="M17" s="25">
        <f>IF($C17="Meilenstein",IF(ISNUMBER($E17)*ISNUMBER(M$12),IF(AND($E17&gt;=M$12,$E17&lt;M$12+7),"◆",""),""),"")</f>
      </c>
      <c r="N17" s="25">
        <f>IF($C17="Meilenstein",IF(ISNUMBER($E17)*ISNUMBER(N$12),IF(AND($E17&gt;=N$12,$E17&lt;N$12+7),"◆",""),""),"")</f>
      </c>
      <c r="O17" s="25">
        <f>IF($C17="Meilenstein",IF(ISNUMBER($E17)*ISNUMBER(O$12),IF(AND($E17&gt;=O$12,$E17&lt;O$12+7),"◆",""),""),"")</f>
      </c>
      <c r="P17" s="25">
        <f>IF($C17="Meilenstein",IF(ISNUMBER($E17)*ISNUMBER(P$12),IF(AND($E17&gt;=P$12,$E17&lt;P$12+7),"◆",""),""),"")</f>
      </c>
      <c r="Q17" s="25">
        <f>IF($C17="Meilenstein",IF(ISNUMBER($E17)*ISNUMBER(Q$12),IF(AND($E17&gt;=Q$12,$E17&lt;Q$12+7),"◆",""),""),"")</f>
      </c>
      <c r="R17" s="25">
        <f>IF($C17="Meilenstein",IF(ISNUMBER($E17)*ISNUMBER(R$12),IF(AND($E17&gt;=R$12,$E17&lt;R$12+7),"◆",""),""),"")</f>
      </c>
      <c r="S17" s="25">
        <f>IF($C17="Meilenstein",IF(ISNUMBER($E17)*ISNUMBER(S$12),IF(AND($E17&gt;=S$12,$E17&lt;S$12+7),"◆",""),""),"")</f>
      </c>
      <c r="T17" s="25">
        <f>IF($C17="Meilenstein",IF(ISNUMBER($E17)*ISNUMBER(T$12),IF(AND($E17&gt;=T$12,$E17&lt;T$12+7),"◆",""),""),"")</f>
      </c>
      <c r="U17" s="25">
        <f>IF($C17="Meilenstein",IF(ISNUMBER($E17)*ISNUMBER(U$12),IF(AND($E17&gt;=U$12,$E17&lt;U$12+7),"◆",""),""),"")</f>
      </c>
      <c r="V17" s="25">
        <f>IF($C17="Meilenstein",IF(ISNUMBER($E17)*ISNUMBER(V$12),IF(AND($E17&gt;=V$12,$E17&lt;V$12+7),"◆",""),""),"")</f>
      </c>
      <c r="W17" s="25">
        <f>IF($C17="Meilenstein",IF(ISNUMBER($E17)*ISNUMBER(W$12),IF(AND($E17&gt;=W$12,$E17&lt;W$12+7),"◆",""),""),"")</f>
      </c>
      <c r="X17" s="25">
        <f>IF($C17="Meilenstein",IF(ISNUMBER($E17)*ISNUMBER(X$12),IF(AND($E17&gt;=X$12,$E17&lt;X$12+7),"◆",""),""),"")</f>
      </c>
      <c r="Y17" s="25">
        <f>IF($C17="Meilenstein",IF(ISNUMBER($E17)*ISNUMBER(Y$12),IF(AND($E17&gt;=Y$12,$E17&lt;Y$12+7),"◆",""),""),"")</f>
      </c>
      <c r="Z17" s="25">
        <f>IF($C17="Meilenstein",IF(ISNUMBER($E17)*ISNUMBER(Z$12),IF(AND($E17&gt;=Z$12,$E17&lt;Z$12+7),"◆",""),""),"")</f>
      </c>
      <c r="AA17" s="25">
        <f>IF($C17="Meilenstein",IF(ISNUMBER($E17)*ISNUMBER(AA$12),IF(AND($E17&gt;=AA$12,$E17&lt;AA$12+7),"◆",""),""),"")</f>
      </c>
      <c r="AB17" s="25">
        <f>IF($C17="Meilenstein",IF(ISNUMBER($E17)*ISNUMBER(AB$12),IF(AND($E17&gt;=AB$12,$E17&lt;AB$12+7),"◆",""),""),"")</f>
      </c>
      <c r="AC17" s="25">
        <f>IF($C17="Meilenstein",IF(ISNUMBER($E17)*ISNUMBER(AC$12),IF(AND($E17&gt;=AC$12,$E17&lt;AC$12+7),"◆",""),""),"")</f>
      </c>
      <c r="AD17" s="25">
        <f>IF($C17="Meilenstein",IF(ISNUMBER($E17)*ISNUMBER(AD$12),IF(AND($E17&gt;=AD$12,$E17&lt;AD$12+7),"◆",""),""),"")</f>
      </c>
      <c r="AE17" s="25">
        <f>IF($C17="Meilenstein",IF(ISNUMBER($E17)*ISNUMBER(AE$12),IF(AND($E17&gt;=AE$12,$E17&lt;AE$12+7),"◆",""),""),"")</f>
      </c>
      <c r="AF17" s="25">
        <f>IF($C17="Meilenstein",IF(ISNUMBER($E17)*ISNUMBER(AF$12),IF(AND($E17&gt;=AF$12,$E17&lt;AF$12+7),"◆",""),""),"")</f>
      </c>
      <c r="AG17" s="25">
        <f>IF($C17="Meilenstein",IF(ISNUMBER($E17)*ISNUMBER(AG$12),IF(AND($E17&gt;=AG$12,$E17&lt;AG$12+7),"◆",""),""),"")</f>
      </c>
      <c r="AH17" s="25">
        <f>IF($C17="Meilenstein",IF(ISNUMBER($E17)*ISNUMBER(AH$12),IF(AND($E17&gt;=AH$12,$E17&lt;AH$12+7),"◆",""),""),"")</f>
      </c>
      <c r="AI17" s="25">
        <f>IF($C17="Meilenstein",IF(ISNUMBER($E17)*ISNUMBER(AI$12),IF(AND($E17&gt;=AI$12,$E17&lt;AI$12+7),"◆",""),""),"")</f>
      </c>
    </row>
    <row r="18" ht="17" customHeight="1" spans="1:35" x14ac:dyDescent="0.25">
      <c r="A18" s="6"/>
      <c r="B18" s="6"/>
      <c r="C18" s="6"/>
      <c r="D18" s="6"/>
      <c r="E18" s="22"/>
      <c r="F18" s="22"/>
      <c r="G18" s="23">
        <f>IF(NOT(ISNUMBER(E18)),"",IF(C18="Meilenstein",0,NETWORKDAYS(E18,IF(ISNUMBER(F18),F18,E18),Feiertage!$H$2:$H$120)))</f>
      </c>
      <c r="H18" s="24"/>
      <c r="I18" s="6"/>
      <c r="J18" s="25">
        <f>IF($C18="Meilenstein",IF(ISNUMBER($E18)*ISNUMBER(J$12),IF(AND($E18&gt;=J$12,$E18&lt;J$12+7),"◆",""),""),"")</f>
      </c>
      <c r="K18" s="25">
        <f>IF($C18="Meilenstein",IF(ISNUMBER($E18)*ISNUMBER(K$12),IF(AND($E18&gt;=K$12,$E18&lt;K$12+7),"◆",""),""),"")</f>
      </c>
      <c r="L18" s="25">
        <f>IF($C18="Meilenstein",IF(ISNUMBER($E18)*ISNUMBER(L$12),IF(AND($E18&gt;=L$12,$E18&lt;L$12+7),"◆",""),""),"")</f>
      </c>
      <c r="M18" s="25">
        <f>IF($C18="Meilenstein",IF(ISNUMBER($E18)*ISNUMBER(M$12),IF(AND($E18&gt;=M$12,$E18&lt;M$12+7),"◆",""),""),"")</f>
      </c>
      <c r="N18" s="25">
        <f>IF($C18="Meilenstein",IF(ISNUMBER($E18)*ISNUMBER(N$12),IF(AND($E18&gt;=N$12,$E18&lt;N$12+7),"◆",""),""),"")</f>
      </c>
      <c r="O18" s="25">
        <f>IF($C18="Meilenstein",IF(ISNUMBER($E18)*ISNUMBER(O$12),IF(AND($E18&gt;=O$12,$E18&lt;O$12+7),"◆",""),""),"")</f>
      </c>
      <c r="P18" s="25">
        <f>IF($C18="Meilenstein",IF(ISNUMBER($E18)*ISNUMBER(P$12),IF(AND($E18&gt;=P$12,$E18&lt;P$12+7),"◆",""),""),"")</f>
      </c>
      <c r="Q18" s="25">
        <f>IF($C18="Meilenstein",IF(ISNUMBER($E18)*ISNUMBER(Q$12),IF(AND($E18&gt;=Q$12,$E18&lt;Q$12+7),"◆",""),""),"")</f>
      </c>
      <c r="R18" s="25">
        <f>IF($C18="Meilenstein",IF(ISNUMBER($E18)*ISNUMBER(R$12),IF(AND($E18&gt;=R$12,$E18&lt;R$12+7),"◆",""),""),"")</f>
      </c>
      <c r="S18" s="25">
        <f>IF($C18="Meilenstein",IF(ISNUMBER($E18)*ISNUMBER(S$12),IF(AND($E18&gt;=S$12,$E18&lt;S$12+7),"◆",""),""),"")</f>
      </c>
      <c r="T18" s="25">
        <f>IF($C18="Meilenstein",IF(ISNUMBER($E18)*ISNUMBER(T$12),IF(AND($E18&gt;=T$12,$E18&lt;T$12+7),"◆",""),""),"")</f>
      </c>
      <c r="U18" s="25">
        <f>IF($C18="Meilenstein",IF(ISNUMBER($E18)*ISNUMBER(U$12),IF(AND($E18&gt;=U$12,$E18&lt;U$12+7),"◆",""),""),"")</f>
      </c>
      <c r="V18" s="25">
        <f>IF($C18="Meilenstein",IF(ISNUMBER($E18)*ISNUMBER(V$12),IF(AND($E18&gt;=V$12,$E18&lt;V$12+7),"◆",""),""),"")</f>
      </c>
      <c r="W18" s="25">
        <f>IF($C18="Meilenstein",IF(ISNUMBER($E18)*ISNUMBER(W$12),IF(AND($E18&gt;=W$12,$E18&lt;W$12+7),"◆",""),""),"")</f>
      </c>
      <c r="X18" s="25">
        <f>IF($C18="Meilenstein",IF(ISNUMBER($E18)*ISNUMBER(X$12),IF(AND($E18&gt;=X$12,$E18&lt;X$12+7),"◆",""),""),"")</f>
      </c>
      <c r="Y18" s="25">
        <f>IF($C18="Meilenstein",IF(ISNUMBER($E18)*ISNUMBER(Y$12),IF(AND($E18&gt;=Y$12,$E18&lt;Y$12+7),"◆",""),""),"")</f>
      </c>
      <c r="Z18" s="25">
        <f>IF($C18="Meilenstein",IF(ISNUMBER($E18)*ISNUMBER(Z$12),IF(AND($E18&gt;=Z$12,$E18&lt;Z$12+7),"◆",""),""),"")</f>
      </c>
      <c r="AA18" s="25">
        <f>IF($C18="Meilenstein",IF(ISNUMBER($E18)*ISNUMBER(AA$12),IF(AND($E18&gt;=AA$12,$E18&lt;AA$12+7),"◆",""),""),"")</f>
      </c>
      <c r="AB18" s="25">
        <f>IF($C18="Meilenstein",IF(ISNUMBER($E18)*ISNUMBER(AB$12),IF(AND($E18&gt;=AB$12,$E18&lt;AB$12+7),"◆",""),""),"")</f>
      </c>
      <c r="AC18" s="25">
        <f>IF($C18="Meilenstein",IF(ISNUMBER($E18)*ISNUMBER(AC$12),IF(AND($E18&gt;=AC$12,$E18&lt;AC$12+7),"◆",""),""),"")</f>
      </c>
      <c r="AD18" s="25">
        <f>IF($C18="Meilenstein",IF(ISNUMBER($E18)*ISNUMBER(AD$12),IF(AND($E18&gt;=AD$12,$E18&lt;AD$12+7),"◆",""),""),"")</f>
      </c>
      <c r="AE18" s="25">
        <f>IF($C18="Meilenstein",IF(ISNUMBER($E18)*ISNUMBER(AE$12),IF(AND($E18&gt;=AE$12,$E18&lt;AE$12+7),"◆",""),""),"")</f>
      </c>
      <c r="AF18" s="25">
        <f>IF($C18="Meilenstein",IF(ISNUMBER($E18)*ISNUMBER(AF$12),IF(AND($E18&gt;=AF$12,$E18&lt;AF$12+7),"◆",""),""),"")</f>
      </c>
      <c r="AG18" s="25">
        <f>IF($C18="Meilenstein",IF(ISNUMBER($E18)*ISNUMBER(AG$12),IF(AND($E18&gt;=AG$12,$E18&lt;AG$12+7),"◆",""),""),"")</f>
      </c>
      <c r="AH18" s="25">
        <f>IF($C18="Meilenstein",IF(ISNUMBER($E18)*ISNUMBER(AH$12),IF(AND($E18&gt;=AH$12,$E18&lt;AH$12+7),"◆",""),""),"")</f>
      </c>
      <c r="AI18" s="25">
        <f>IF($C18="Meilenstein",IF(ISNUMBER($E18)*ISNUMBER(AI$12),IF(AND($E18&gt;=AI$12,$E18&lt;AI$12+7),"◆",""),""),"")</f>
      </c>
    </row>
    <row r="19" ht="17" customHeight="1" spans="1:35" x14ac:dyDescent="0.25">
      <c r="A19" s="6"/>
      <c r="B19" s="6"/>
      <c r="C19" s="6"/>
      <c r="D19" s="6"/>
      <c r="E19" s="22"/>
      <c r="F19" s="22"/>
      <c r="G19" s="23">
        <f>IF(NOT(ISNUMBER(E19)),"",IF(C19="Meilenstein",0,NETWORKDAYS(E19,IF(ISNUMBER(F19),F19,E19),Feiertage!$H$2:$H$120)))</f>
      </c>
      <c r="H19" s="24"/>
      <c r="I19" s="6"/>
      <c r="J19" s="25">
        <f>IF($C19="Meilenstein",IF(ISNUMBER($E19)*ISNUMBER(J$12),IF(AND($E19&gt;=J$12,$E19&lt;J$12+7),"◆",""),""),"")</f>
      </c>
      <c r="K19" s="25">
        <f>IF($C19="Meilenstein",IF(ISNUMBER($E19)*ISNUMBER(K$12),IF(AND($E19&gt;=K$12,$E19&lt;K$12+7),"◆",""),""),"")</f>
      </c>
      <c r="L19" s="25">
        <f>IF($C19="Meilenstein",IF(ISNUMBER($E19)*ISNUMBER(L$12),IF(AND($E19&gt;=L$12,$E19&lt;L$12+7),"◆",""),""),"")</f>
      </c>
      <c r="M19" s="25">
        <f>IF($C19="Meilenstein",IF(ISNUMBER($E19)*ISNUMBER(M$12),IF(AND($E19&gt;=M$12,$E19&lt;M$12+7),"◆",""),""),"")</f>
      </c>
      <c r="N19" s="25">
        <f>IF($C19="Meilenstein",IF(ISNUMBER($E19)*ISNUMBER(N$12),IF(AND($E19&gt;=N$12,$E19&lt;N$12+7),"◆",""),""),"")</f>
      </c>
      <c r="O19" s="25">
        <f>IF($C19="Meilenstein",IF(ISNUMBER($E19)*ISNUMBER(O$12),IF(AND($E19&gt;=O$12,$E19&lt;O$12+7),"◆",""),""),"")</f>
      </c>
      <c r="P19" s="25">
        <f>IF($C19="Meilenstein",IF(ISNUMBER($E19)*ISNUMBER(P$12),IF(AND($E19&gt;=P$12,$E19&lt;P$12+7),"◆",""),""),"")</f>
      </c>
      <c r="Q19" s="25">
        <f>IF($C19="Meilenstein",IF(ISNUMBER($E19)*ISNUMBER(Q$12),IF(AND($E19&gt;=Q$12,$E19&lt;Q$12+7),"◆",""),""),"")</f>
      </c>
      <c r="R19" s="25">
        <f>IF($C19="Meilenstein",IF(ISNUMBER($E19)*ISNUMBER(R$12),IF(AND($E19&gt;=R$12,$E19&lt;R$12+7),"◆",""),""),"")</f>
      </c>
      <c r="S19" s="25">
        <f>IF($C19="Meilenstein",IF(ISNUMBER($E19)*ISNUMBER(S$12),IF(AND($E19&gt;=S$12,$E19&lt;S$12+7),"◆",""),""),"")</f>
      </c>
      <c r="T19" s="25">
        <f>IF($C19="Meilenstein",IF(ISNUMBER($E19)*ISNUMBER(T$12),IF(AND($E19&gt;=T$12,$E19&lt;T$12+7),"◆",""),""),"")</f>
      </c>
      <c r="U19" s="25">
        <f>IF($C19="Meilenstein",IF(ISNUMBER($E19)*ISNUMBER(U$12),IF(AND($E19&gt;=U$12,$E19&lt;U$12+7),"◆",""),""),"")</f>
      </c>
      <c r="V19" s="25">
        <f>IF($C19="Meilenstein",IF(ISNUMBER($E19)*ISNUMBER(V$12),IF(AND($E19&gt;=V$12,$E19&lt;V$12+7),"◆",""),""),"")</f>
      </c>
      <c r="W19" s="25">
        <f>IF($C19="Meilenstein",IF(ISNUMBER($E19)*ISNUMBER(W$12),IF(AND($E19&gt;=W$12,$E19&lt;W$12+7),"◆",""),""),"")</f>
      </c>
      <c r="X19" s="25">
        <f>IF($C19="Meilenstein",IF(ISNUMBER($E19)*ISNUMBER(X$12),IF(AND($E19&gt;=X$12,$E19&lt;X$12+7),"◆",""),""),"")</f>
      </c>
      <c r="Y19" s="25">
        <f>IF($C19="Meilenstein",IF(ISNUMBER($E19)*ISNUMBER(Y$12),IF(AND($E19&gt;=Y$12,$E19&lt;Y$12+7),"◆",""),""),"")</f>
      </c>
      <c r="Z19" s="25">
        <f>IF($C19="Meilenstein",IF(ISNUMBER($E19)*ISNUMBER(Z$12),IF(AND($E19&gt;=Z$12,$E19&lt;Z$12+7),"◆",""),""),"")</f>
      </c>
      <c r="AA19" s="25">
        <f>IF($C19="Meilenstein",IF(ISNUMBER($E19)*ISNUMBER(AA$12),IF(AND($E19&gt;=AA$12,$E19&lt;AA$12+7),"◆",""),""),"")</f>
      </c>
      <c r="AB19" s="25">
        <f>IF($C19="Meilenstein",IF(ISNUMBER($E19)*ISNUMBER(AB$12),IF(AND($E19&gt;=AB$12,$E19&lt;AB$12+7),"◆",""),""),"")</f>
      </c>
      <c r="AC19" s="25">
        <f>IF($C19="Meilenstein",IF(ISNUMBER($E19)*ISNUMBER(AC$12),IF(AND($E19&gt;=AC$12,$E19&lt;AC$12+7),"◆",""),""),"")</f>
      </c>
      <c r="AD19" s="25">
        <f>IF($C19="Meilenstein",IF(ISNUMBER($E19)*ISNUMBER(AD$12),IF(AND($E19&gt;=AD$12,$E19&lt;AD$12+7),"◆",""),""),"")</f>
      </c>
      <c r="AE19" s="25">
        <f>IF($C19="Meilenstein",IF(ISNUMBER($E19)*ISNUMBER(AE$12),IF(AND($E19&gt;=AE$12,$E19&lt;AE$12+7),"◆",""),""),"")</f>
      </c>
      <c r="AF19" s="25">
        <f>IF($C19="Meilenstein",IF(ISNUMBER($E19)*ISNUMBER(AF$12),IF(AND($E19&gt;=AF$12,$E19&lt;AF$12+7),"◆",""),""),"")</f>
      </c>
      <c r="AG19" s="25">
        <f>IF($C19="Meilenstein",IF(ISNUMBER($E19)*ISNUMBER(AG$12),IF(AND($E19&gt;=AG$12,$E19&lt;AG$12+7),"◆",""),""),"")</f>
      </c>
      <c r="AH19" s="25">
        <f>IF($C19="Meilenstein",IF(ISNUMBER($E19)*ISNUMBER(AH$12),IF(AND($E19&gt;=AH$12,$E19&lt;AH$12+7),"◆",""),""),"")</f>
      </c>
      <c r="AI19" s="25">
        <f>IF($C19="Meilenstein",IF(ISNUMBER($E19)*ISNUMBER(AI$12),IF(AND($E19&gt;=AI$12,$E19&lt;AI$12+7),"◆",""),""),"")</f>
      </c>
    </row>
    <row r="20" ht="17" customHeight="1" spans="1:35" x14ac:dyDescent="0.25">
      <c r="A20" s="6"/>
      <c r="B20" s="6"/>
      <c r="C20" s="6"/>
      <c r="D20" s="6"/>
      <c r="E20" s="22"/>
      <c r="F20" s="22"/>
      <c r="G20" s="23">
        <f>IF(NOT(ISNUMBER(E20)),"",IF(C20="Meilenstein",0,NETWORKDAYS(E20,IF(ISNUMBER(F20),F20,E20),Feiertage!$H$2:$H$120)))</f>
      </c>
      <c r="H20" s="24"/>
      <c r="I20" s="6"/>
      <c r="J20" s="25">
        <f>IF($C20="Meilenstein",IF(ISNUMBER($E20)*ISNUMBER(J$12),IF(AND($E20&gt;=J$12,$E20&lt;J$12+7),"◆",""),""),"")</f>
      </c>
      <c r="K20" s="25">
        <f>IF($C20="Meilenstein",IF(ISNUMBER($E20)*ISNUMBER(K$12),IF(AND($E20&gt;=K$12,$E20&lt;K$12+7),"◆",""),""),"")</f>
      </c>
      <c r="L20" s="25">
        <f>IF($C20="Meilenstein",IF(ISNUMBER($E20)*ISNUMBER(L$12),IF(AND($E20&gt;=L$12,$E20&lt;L$12+7),"◆",""),""),"")</f>
      </c>
      <c r="M20" s="25">
        <f>IF($C20="Meilenstein",IF(ISNUMBER($E20)*ISNUMBER(M$12),IF(AND($E20&gt;=M$12,$E20&lt;M$12+7),"◆",""),""),"")</f>
      </c>
      <c r="N20" s="25">
        <f>IF($C20="Meilenstein",IF(ISNUMBER($E20)*ISNUMBER(N$12),IF(AND($E20&gt;=N$12,$E20&lt;N$12+7),"◆",""),""),"")</f>
      </c>
      <c r="O20" s="25">
        <f>IF($C20="Meilenstein",IF(ISNUMBER($E20)*ISNUMBER(O$12),IF(AND($E20&gt;=O$12,$E20&lt;O$12+7),"◆",""),""),"")</f>
      </c>
      <c r="P20" s="25">
        <f>IF($C20="Meilenstein",IF(ISNUMBER($E20)*ISNUMBER(P$12),IF(AND($E20&gt;=P$12,$E20&lt;P$12+7),"◆",""),""),"")</f>
      </c>
      <c r="Q20" s="25">
        <f>IF($C20="Meilenstein",IF(ISNUMBER($E20)*ISNUMBER(Q$12),IF(AND($E20&gt;=Q$12,$E20&lt;Q$12+7),"◆",""),""),"")</f>
      </c>
      <c r="R20" s="25">
        <f>IF($C20="Meilenstein",IF(ISNUMBER($E20)*ISNUMBER(R$12),IF(AND($E20&gt;=R$12,$E20&lt;R$12+7),"◆",""),""),"")</f>
      </c>
      <c r="S20" s="25">
        <f>IF($C20="Meilenstein",IF(ISNUMBER($E20)*ISNUMBER(S$12),IF(AND($E20&gt;=S$12,$E20&lt;S$12+7),"◆",""),""),"")</f>
      </c>
      <c r="T20" s="25">
        <f>IF($C20="Meilenstein",IF(ISNUMBER($E20)*ISNUMBER(T$12),IF(AND($E20&gt;=T$12,$E20&lt;T$12+7),"◆",""),""),"")</f>
      </c>
      <c r="U20" s="25">
        <f>IF($C20="Meilenstein",IF(ISNUMBER($E20)*ISNUMBER(U$12),IF(AND($E20&gt;=U$12,$E20&lt;U$12+7),"◆",""),""),"")</f>
      </c>
      <c r="V20" s="25">
        <f>IF($C20="Meilenstein",IF(ISNUMBER($E20)*ISNUMBER(V$12),IF(AND($E20&gt;=V$12,$E20&lt;V$12+7),"◆",""),""),"")</f>
      </c>
      <c r="W20" s="25">
        <f>IF($C20="Meilenstein",IF(ISNUMBER($E20)*ISNUMBER(W$12),IF(AND($E20&gt;=W$12,$E20&lt;W$12+7),"◆",""),""),"")</f>
      </c>
      <c r="X20" s="25">
        <f>IF($C20="Meilenstein",IF(ISNUMBER($E20)*ISNUMBER(X$12),IF(AND($E20&gt;=X$12,$E20&lt;X$12+7),"◆",""),""),"")</f>
      </c>
      <c r="Y20" s="25">
        <f>IF($C20="Meilenstein",IF(ISNUMBER($E20)*ISNUMBER(Y$12),IF(AND($E20&gt;=Y$12,$E20&lt;Y$12+7),"◆",""),""),"")</f>
      </c>
      <c r="Z20" s="25">
        <f>IF($C20="Meilenstein",IF(ISNUMBER($E20)*ISNUMBER(Z$12),IF(AND($E20&gt;=Z$12,$E20&lt;Z$12+7),"◆",""),""),"")</f>
      </c>
      <c r="AA20" s="25">
        <f>IF($C20="Meilenstein",IF(ISNUMBER($E20)*ISNUMBER(AA$12),IF(AND($E20&gt;=AA$12,$E20&lt;AA$12+7),"◆",""),""),"")</f>
      </c>
      <c r="AB20" s="25">
        <f>IF($C20="Meilenstein",IF(ISNUMBER($E20)*ISNUMBER(AB$12),IF(AND($E20&gt;=AB$12,$E20&lt;AB$12+7),"◆",""),""),"")</f>
      </c>
      <c r="AC20" s="25">
        <f>IF($C20="Meilenstein",IF(ISNUMBER($E20)*ISNUMBER(AC$12),IF(AND($E20&gt;=AC$12,$E20&lt;AC$12+7),"◆",""),""),"")</f>
      </c>
      <c r="AD20" s="25">
        <f>IF($C20="Meilenstein",IF(ISNUMBER($E20)*ISNUMBER(AD$12),IF(AND($E20&gt;=AD$12,$E20&lt;AD$12+7),"◆",""),""),"")</f>
      </c>
      <c r="AE20" s="25">
        <f>IF($C20="Meilenstein",IF(ISNUMBER($E20)*ISNUMBER(AE$12),IF(AND($E20&gt;=AE$12,$E20&lt;AE$12+7),"◆",""),""),"")</f>
      </c>
      <c r="AF20" s="25">
        <f>IF($C20="Meilenstein",IF(ISNUMBER($E20)*ISNUMBER(AF$12),IF(AND($E20&gt;=AF$12,$E20&lt;AF$12+7),"◆",""),""),"")</f>
      </c>
      <c r="AG20" s="25">
        <f>IF($C20="Meilenstein",IF(ISNUMBER($E20)*ISNUMBER(AG$12),IF(AND($E20&gt;=AG$12,$E20&lt;AG$12+7),"◆",""),""),"")</f>
      </c>
      <c r="AH20" s="25">
        <f>IF($C20="Meilenstein",IF(ISNUMBER($E20)*ISNUMBER(AH$12),IF(AND($E20&gt;=AH$12,$E20&lt;AH$12+7),"◆",""),""),"")</f>
      </c>
      <c r="AI20" s="25">
        <f>IF($C20="Meilenstein",IF(ISNUMBER($E20)*ISNUMBER(AI$12),IF(AND($E20&gt;=AI$12,$E20&lt;AI$12+7),"◆",""),""),"")</f>
      </c>
    </row>
    <row r="21" ht="17" customHeight="1" spans="1:35" x14ac:dyDescent="0.25">
      <c r="A21" s="6"/>
      <c r="B21" s="6"/>
      <c r="C21" s="6"/>
      <c r="D21" s="6"/>
      <c r="E21" s="22"/>
      <c r="F21" s="22"/>
      <c r="G21" s="23">
        <f>IF(NOT(ISNUMBER(E21)),"",IF(C21="Meilenstein",0,NETWORKDAYS(E21,IF(ISNUMBER(F21),F21,E21),Feiertage!$H$2:$H$120)))</f>
      </c>
      <c r="H21" s="24"/>
      <c r="I21" s="6"/>
      <c r="J21" s="25">
        <f>IF($C21="Meilenstein",IF(ISNUMBER($E21)*ISNUMBER(J$12),IF(AND($E21&gt;=J$12,$E21&lt;J$12+7),"◆",""),""),"")</f>
      </c>
      <c r="K21" s="25">
        <f>IF($C21="Meilenstein",IF(ISNUMBER($E21)*ISNUMBER(K$12),IF(AND($E21&gt;=K$12,$E21&lt;K$12+7),"◆",""),""),"")</f>
      </c>
      <c r="L21" s="25">
        <f>IF($C21="Meilenstein",IF(ISNUMBER($E21)*ISNUMBER(L$12),IF(AND($E21&gt;=L$12,$E21&lt;L$12+7),"◆",""),""),"")</f>
      </c>
      <c r="M21" s="25">
        <f>IF($C21="Meilenstein",IF(ISNUMBER($E21)*ISNUMBER(M$12),IF(AND($E21&gt;=M$12,$E21&lt;M$12+7),"◆",""),""),"")</f>
      </c>
      <c r="N21" s="25">
        <f>IF($C21="Meilenstein",IF(ISNUMBER($E21)*ISNUMBER(N$12),IF(AND($E21&gt;=N$12,$E21&lt;N$12+7),"◆",""),""),"")</f>
      </c>
      <c r="O21" s="25">
        <f>IF($C21="Meilenstein",IF(ISNUMBER($E21)*ISNUMBER(O$12),IF(AND($E21&gt;=O$12,$E21&lt;O$12+7),"◆",""),""),"")</f>
      </c>
      <c r="P21" s="25">
        <f>IF($C21="Meilenstein",IF(ISNUMBER($E21)*ISNUMBER(P$12),IF(AND($E21&gt;=P$12,$E21&lt;P$12+7),"◆",""),""),"")</f>
      </c>
      <c r="Q21" s="25">
        <f>IF($C21="Meilenstein",IF(ISNUMBER($E21)*ISNUMBER(Q$12),IF(AND($E21&gt;=Q$12,$E21&lt;Q$12+7),"◆",""),""),"")</f>
      </c>
      <c r="R21" s="25">
        <f>IF($C21="Meilenstein",IF(ISNUMBER($E21)*ISNUMBER(R$12),IF(AND($E21&gt;=R$12,$E21&lt;R$12+7),"◆",""),""),"")</f>
      </c>
      <c r="S21" s="25">
        <f>IF($C21="Meilenstein",IF(ISNUMBER($E21)*ISNUMBER(S$12),IF(AND($E21&gt;=S$12,$E21&lt;S$12+7),"◆",""),""),"")</f>
      </c>
      <c r="T21" s="25">
        <f>IF($C21="Meilenstein",IF(ISNUMBER($E21)*ISNUMBER(T$12),IF(AND($E21&gt;=T$12,$E21&lt;T$12+7),"◆",""),""),"")</f>
      </c>
      <c r="U21" s="25">
        <f>IF($C21="Meilenstein",IF(ISNUMBER($E21)*ISNUMBER(U$12),IF(AND($E21&gt;=U$12,$E21&lt;U$12+7),"◆",""),""),"")</f>
      </c>
      <c r="V21" s="25">
        <f>IF($C21="Meilenstein",IF(ISNUMBER($E21)*ISNUMBER(V$12),IF(AND($E21&gt;=V$12,$E21&lt;V$12+7),"◆",""),""),"")</f>
      </c>
      <c r="W21" s="25">
        <f>IF($C21="Meilenstein",IF(ISNUMBER($E21)*ISNUMBER(W$12),IF(AND($E21&gt;=W$12,$E21&lt;W$12+7),"◆",""),""),"")</f>
      </c>
      <c r="X21" s="25">
        <f>IF($C21="Meilenstein",IF(ISNUMBER($E21)*ISNUMBER(X$12),IF(AND($E21&gt;=X$12,$E21&lt;X$12+7),"◆",""),""),"")</f>
      </c>
      <c r="Y21" s="25">
        <f>IF($C21="Meilenstein",IF(ISNUMBER($E21)*ISNUMBER(Y$12),IF(AND($E21&gt;=Y$12,$E21&lt;Y$12+7),"◆",""),""),"")</f>
      </c>
      <c r="Z21" s="25">
        <f>IF($C21="Meilenstein",IF(ISNUMBER($E21)*ISNUMBER(Z$12),IF(AND($E21&gt;=Z$12,$E21&lt;Z$12+7),"◆",""),""),"")</f>
      </c>
      <c r="AA21" s="25">
        <f>IF($C21="Meilenstein",IF(ISNUMBER($E21)*ISNUMBER(AA$12),IF(AND($E21&gt;=AA$12,$E21&lt;AA$12+7),"◆",""),""),"")</f>
      </c>
      <c r="AB21" s="25">
        <f>IF($C21="Meilenstein",IF(ISNUMBER($E21)*ISNUMBER(AB$12),IF(AND($E21&gt;=AB$12,$E21&lt;AB$12+7),"◆",""),""),"")</f>
      </c>
      <c r="AC21" s="25">
        <f>IF($C21="Meilenstein",IF(ISNUMBER($E21)*ISNUMBER(AC$12),IF(AND($E21&gt;=AC$12,$E21&lt;AC$12+7),"◆",""),""),"")</f>
      </c>
      <c r="AD21" s="25">
        <f>IF($C21="Meilenstein",IF(ISNUMBER($E21)*ISNUMBER(AD$12),IF(AND($E21&gt;=AD$12,$E21&lt;AD$12+7),"◆",""),""),"")</f>
      </c>
      <c r="AE21" s="25">
        <f>IF($C21="Meilenstein",IF(ISNUMBER($E21)*ISNUMBER(AE$12),IF(AND($E21&gt;=AE$12,$E21&lt;AE$12+7),"◆",""),""),"")</f>
      </c>
      <c r="AF21" s="25">
        <f>IF($C21="Meilenstein",IF(ISNUMBER($E21)*ISNUMBER(AF$12),IF(AND($E21&gt;=AF$12,$E21&lt;AF$12+7),"◆",""),""),"")</f>
      </c>
      <c r="AG21" s="25">
        <f>IF($C21="Meilenstein",IF(ISNUMBER($E21)*ISNUMBER(AG$12),IF(AND($E21&gt;=AG$12,$E21&lt;AG$12+7),"◆",""),""),"")</f>
      </c>
      <c r="AH21" s="25">
        <f>IF($C21="Meilenstein",IF(ISNUMBER($E21)*ISNUMBER(AH$12),IF(AND($E21&gt;=AH$12,$E21&lt;AH$12+7),"◆",""),""),"")</f>
      </c>
      <c r="AI21" s="25">
        <f>IF($C21="Meilenstein",IF(ISNUMBER($E21)*ISNUMBER(AI$12),IF(AND($E21&gt;=AI$12,$E21&lt;AI$12+7),"◆",""),""),"")</f>
      </c>
    </row>
    <row r="22" ht="17" customHeight="1" spans="1:35" x14ac:dyDescent="0.25">
      <c r="A22" s="6"/>
      <c r="B22" s="6"/>
      <c r="C22" s="6"/>
      <c r="D22" s="6"/>
      <c r="E22" s="22"/>
      <c r="F22" s="22"/>
      <c r="G22" s="23">
        <f>IF(NOT(ISNUMBER(E22)),"",IF(C22="Meilenstein",0,NETWORKDAYS(E22,IF(ISNUMBER(F22),F22,E22),Feiertage!$H$2:$H$120)))</f>
      </c>
      <c r="H22" s="24"/>
      <c r="I22" s="6"/>
      <c r="J22" s="25">
        <f>IF($C22="Meilenstein",IF(ISNUMBER($E22)*ISNUMBER(J$12),IF(AND($E22&gt;=J$12,$E22&lt;J$12+7),"◆",""),""),"")</f>
      </c>
      <c r="K22" s="25">
        <f>IF($C22="Meilenstein",IF(ISNUMBER($E22)*ISNUMBER(K$12),IF(AND($E22&gt;=K$12,$E22&lt;K$12+7),"◆",""),""),"")</f>
      </c>
      <c r="L22" s="25">
        <f>IF($C22="Meilenstein",IF(ISNUMBER($E22)*ISNUMBER(L$12),IF(AND($E22&gt;=L$12,$E22&lt;L$12+7),"◆",""),""),"")</f>
      </c>
      <c r="M22" s="25">
        <f>IF($C22="Meilenstein",IF(ISNUMBER($E22)*ISNUMBER(M$12),IF(AND($E22&gt;=M$12,$E22&lt;M$12+7),"◆",""),""),"")</f>
      </c>
      <c r="N22" s="25">
        <f>IF($C22="Meilenstein",IF(ISNUMBER($E22)*ISNUMBER(N$12),IF(AND($E22&gt;=N$12,$E22&lt;N$12+7),"◆",""),""),"")</f>
      </c>
      <c r="O22" s="25">
        <f>IF($C22="Meilenstein",IF(ISNUMBER($E22)*ISNUMBER(O$12),IF(AND($E22&gt;=O$12,$E22&lt;O$12+7),"◆",""),""),"")</f>
      </c>
      <c r="P22" s="25">
        <f>IF($C22="Meilenstein",IF(ISNUMBER($E22)*ISNUMBER(P$12),IF(AND($E22&gt;=P$12,$E22&lt;P$12+7),"◆",""),""),"")</f>
      </c>
      <c r="Q22" s="25">
        <f>IF($C22="Meilenstein",IF(ISNUMBER($E22)*ISNUMBER(Q$12),IF(AND($E22&gt;=Q$12,$E22&lt;Q$12+7),"◆",""),""),"")</f>
      </c>
      <c r="R22" s="25">
        <f>IF($C22="Meilenstein",IF(ISNUMBER($E22)*ISNUMBER(R$12),IF(AND($E22&gt;=R$12,$E22&lt;R$12+7),"◆",""),""),"")</f>
      </c>
      <c r="S22" s="25">
        <f>IF($C22="Meilenstein",IF(ISNUMBER($E22)*ISNUMBER(S$12),IF(AND($E22&gt;=S$12,$E22&lt;S$12+7),"◆",""),""),"")</f>
      </c>
      <c r="T22" s="25">
        <f>IF($C22="Meilenstein",IF(ISNUMBER($E22)*ISNUMBER(T$12),IF(AND($E22&gt;=T$12,$E22&lt;T$12+7),"◆",""),""),"")</f>
      </c>
      <c r="U22" s="25">
        <f>IF($C22="Meilenstein",IF(ISNUMBER($E22)*ISNUMBER(U$12),IF(AND($E22&gt;=U$12,$E22&lt;U$12+7),"◆",""),""),"")</f>
      </c>
      <c r="V22" s="25">
        <f>IF($C22="Meilenstein",IF(ISNUMBER($E22)*ISNUMBER(V$12),IF(AND($E22&gt;=V$12,$E22&lt;V$12+7),"◆",""),""),"")</f>
      </c>
      <c r="W22" s="25">
        <f>IF($C22="Meilenstein",IF(ISNUMBER($E22)*ISNUMBER(W$12),IF(AND($E22&gt;=W$12,$E22&lt;W$12+7),"◆",""),""),"")</f>
      </c>
      <c r="X22" s="25">
        <f>IF($C22="Meilenstein",IF(ISNUMBER($E22)*ISNUMBER(X$12),IF(AND($E22&gt;=X$12,$E22&lt;X$12+7),"◆",""),""),"")</f>
      </c>
      <c r="Y22" s="25">
        <f>IF($C22="Meilenstein",IF(ISNUMBER($E22)*ISNUMBER(Y$12),IF(AND($E22&gt;=Y$12,$E22&lt;Y$12+7),"◆",""),""),"")</f>
      </c>
      <c r="Z22" s="25">
        <f>IF($C22="Meilenstein",IF(ISNUMBER($E22)*ISNUMBER(Z$12),IF(AND($E22&gt;=Z$12,$E22&lt;Z$12+7),"◆",""),""),"")</f>
      </c>
      <c r="AA22" s="25">
        <f>IF($C22="Meilenstein",IF(ISNUMBER($E22)*ISNUMBER(AA$12),IF(AND($E22&gt;=AA$12,$E22&lt;AA$12+7),"◆",""),""),"")</f>
      </c>
      <c r="AB22" s="25">
        <f>IF($C22="Meilenstein",IF(ISNUMBER($E22)*ISNUMBER(AB$12),IF(AND($E22&gt;=AB$12,$E22&lt;AB$12+7),"◆",""),""),"")</f>
      </c>
      <c r="AC22" s="25">
        <f>IF($C22="Meilenstein",IF(ISNUMBER($E22)*ISNUMBER(AC$12),IF(AND($E22&gt;=AC$12,$E22&lt;AC$12+7),"◆",""),""),"")</f>
      </c>
      <c r="AD22" s="25">
        <f>IF($C22="Meilenstein",IF(ISNUMBER($E22)*ISNUMBER(AD$12),IF(AND($E22&gt;=AD$12,$E22&lt;AD$12+7),"◆",""),""),"")</f>
      </c>
      <c r="AE22" s="25">
        <f>IF($C22="Meilenstein",IF(ISNUMBER($E22)*ISNUMBER(AE$12),IF(AND($E22&gt;=AE$12,$E22&lt;AE$12+7),"◆",""),""),"")</f>
      </c>
      <c r="AF22" s="25">
        <f>IF($C22="Meilenstein",IF(ISNUMBER($E22)*ISNUMBER(AF$12),IF(AND($E22&gt;=AF$12,$E22&lt;AF$12+7),"◆",""),""),"")</f>
      </c>
      <c r="AG22" s="25">
        <f>IF($C22="Meilenstein",IF(ISNUMBER($E22)*ISNUMBER(AG$12),IF(AND($E22&gt;=AG$12,$E22&lt;AG$12+7),"◆",""),""),"")</f>
      </c>
      <c r="AH22" s="25">
        <f>IF($C22="Meilenstein",IF(ISNUMBER($E22)*ISNUMBER(AH$12),IF(AND($E22&gt;=AH$12,$E22&lt;AH$12+7),"◆",""),""),"")</f>
      </c>
      <c r="AI22" s="25">
        <f>IF($C22="Meilenstein",IF(ISNUMBER($E22)*ISNUMBER(AI$12),IF(AND($E22&gt;=AI$12,$E22&lt;AI$12+7),"◆",""),""),"")</f>
      </c>
    </row>
    <row r="23" ht="17" customHeight="1" spans="1:35" x14ac:dyDescent="0.25">
      <c r="A23" s="6"/>
      <c r="B23" s="6"/>
      <c r="C23" s="6"/>
      <c r="D23" s="6"/>
      <c r="E23" s="22"/>
      <c r="F23" s="22"/>
      <c r="G23" s="23">
        <f>IF(NOT(ISNUMBER(E23)),"",IF(C23="Meilenstein",0,NETWORKDAYS(E23,IF(ISNUMBER(F23),F23,E23),Feiertage!$H$2:$H$120)))</f>
      </c>
      <c r="H23" s="24"/>
      <c r="I23" s="6"/>
      <c r="J23" s="25">
        <f>IF($C23="Meilenstein",IF(ISNUMBER($E23)*ISNUMBER(J$12),IF(AND($E23&gt;=J$12,$E23&lt;J$12+7),"◆",""),""),"")</f>
      </c>
      <c r="K23" s="25">
        <f>IF($C23="Meilenstein",IF(ISNUMBER($E23)*ISNUMBER(K$12),IF(AND($E23&gt;=K$12,$E23&lt;K$12+7),"◆",""),""),"")</f>
      </c>
      <c r="L23" s="25">
        <f>IF($C23="Meilenstein",IF(ISNUMBER($E23)*ISNUMBER(L$12),IF(AND($E23&gt;=L$12,$E23&lt;L$12+7),"◆",""),""),"")</f>
      </c>
      <c r="M23" s="25">
        <f>IF($C23="Meilenstein",IF(ISNUMBER($E23)*ISNUMBER(M$12),IF(AND($E23&gt;=M$12,$E23&lt;M$12+7),"◆",""),""),"")</f>
      </c>
      <c r="N23" s="25">
        <f>IF($C23="Meilenstein",IF(ISNUMBER($E23)*ISNUMBER(N$12),IF(AND($E23&gt;=N$12,$E23&lt;N$12+7),"◆",""),""),"")</f>
      </c>
      <c r="O23" s="25">
        <f>IF($C23="Meilenstein",IF(ISNUMBER($E23)*ISNUMBER(O$12),IF(AND($E23&gt;=O$12,$E23&lt;O$12+7),"◆",""),""),"")</f>
      </c>
      <c r="P23" s="25">
        <f>IF($C23="Meilenstein",IF(ISNUMBER($E23)*ISNUMBER(P$12),IF(AND($E23&gt;=P$12,$E23&lt;P$12+7),"◆",""),""),"")</f>
      </c>
      <c r="Q23" s="25">
        <f>IF($C23="Meilenstein",IF(ISNUMBER($E23)*ISNUMBER(Q$12),IF(AND($E23&gt;=Q$12,$E23&lt;Q$12+7),"◆",""),""),"")</f>
      </c>
      <c r="R23" s="25">
        <f>IF($C23="Meilenstein",IF(ISNUMBER($E23)*ISNUMBER(R$12),IF(AND($E23&gt;=R$12,$E23&lt;R$12+7),"◆",""),""),"")</f>
      </c>
      <c r="S23" s="25">
        <f>IF($C23="Meilenstein",IF(ISNUMBER($E23)*ISNUMBER(S$12),IF(AND($E23&gt;=S$12,$E23&lt;S$12+7),"◆",""),""),"")</f>
      </c>
      <c r="T23" s="25">
        <f>IF($C23="Meilenstein",IF(ISNUMBER($E23)*ISNUMBER(T$12),IF(AND($E23&gt;=T$12,$E23&lt;T$12+7),"◆",""),""),"")</f>
      </c>
      <c r="U23" s="25">
        <f>IF($C23="Meilenstein",IF(ISNUMBER($E23)*ISNUMBER(U$12),IF(AND($E23&gt;=U$12,$E23&lt;U$12+7),"◆",""),""),"")</f>
      </c>
      <c r="V23" s="25">
        <f>IF($C23="Meilenstein",IF(ISNUMBER($E23)*ISNUMBER(V$12),IF(AND($E23&gt;=V$12,$E23&lt;V$12+7),"◆",""),""),"")</f>
      </c>
      <c r="W23" s="25">
        <f>IF($C23="Meilenstein",IF(ISNUMBER($E23)*ISNUMBER(W$12),IF(AND($E23&gt;=W$12,$E23&lt;W$12+7),"◆",""),""),"")</f>
      </c>
      <c r="X23" s="25">
        <f>IF($C23="Meilenstein",IF(ISNUMBER($E23)*ISNUMBER(X$12),IF(AND($E23&gt;=X$12,$E23&lt;X$12+7),"◆",""),""),"")</f>
      </c>
      <c r="Y23" s="25">
        <f>IF($C23="Meilenstein",IF(ISNUMBER($E23)*ISNUMBER(Y$12),IF(AND($E23&gt;=Y$12,$E23&lt;Y$12+7),"◆",""),""),"")</f>
      </c>
      <c r="Z23" s="25">
        <f>IF($C23="Meilenstein",IF(ISNUMBER($E23)*ISNUMBER(Z$12),IF(AND($E23&gt;=Z$12,$E23&lt;Z$12+7),"◆",""),""),"")</f>
      </c>
      <c r="AA23" s="25">
        <f>IF($C23="Meilenstein",IF(ISNUMBER($E23)*ISNUMBER(AA$12),IF(AND($E23&gt;=AA$12,$E23&lt;AA$12+7),"◆",""),""),"")</f>
      </c>
      <c r="AB23" s="25">
        <f>IF($C23="Meilenstein",IF(ISNUMBER($E23)*ISNUMBER(AB$12),IF(AND($E23&gt;=AB$12,$E23&lt;AB$12+7),"◆",""),""),"")</f>
      </c>
      <c r="AC23" s="25">
        <f>IF($C23="Meilenstein",IF(ISNUMBER($E23)*ISNUMBER(AC$12),IF(AND($E23&gt;=AC$12,$E23&lt;AC$12+7),"◆",""),""),"")</f>
      </c>
      <c r="AD23" s="25">
        <f>IF($C23="Meilenstein",IF(ISNUMBER($E23)*ISNUMBER(AD$12),IF(AND($E23&gt;=AD$12,$E23&lt;AD$12+7),"◆",""),""),"")</f>
      </c>
      <c r="AE23" s="25">
        <f>IF($C23="Meilenstein",IF(ISNUMBER($E23)*ISNUMBER(AE$12),IF(AND($E23&gt;=AE$12,$E23&lt;AE$12+7),"◆",""),""),"")</f>
      </c>
      <c r="AF23" s="25">
        <f>IF($C23="Meilenstein",IF(ISNUMBER($E23)*ISNUMBER(AF$12),IF(AND($E23&gt;=AF$12,$E23&lt;AF$12+7),"◆",""),""),"")</f>
      </c>
      <c r="AG23" s="25">
        <f>IF($C23="Meilenstein",IF(ISNUMBER($E23)*ISNUMBER(AG$12),IF(AND($E23&gt;=AG$12,$E23&lt;AG$12+7),"◆",""),""),"")</f>
      </c>
      <c r="AH23" s="25">
        <f>IF($C23="Meilenstein",IF(ISNUMBER($E23)*ISNUMBER(AH$12),IF(AND($E23&gt;=AH$12,$E23&lt;AH$12+7),"◆",""),""),"")</f>
      </c>
      <c r="AI23" s="25">
        <f>IF($C23="Meilenstein",IF(ISNUMBER($E23)*ISNUMBER(AI$12),IF(AND($E23&gt;=AI$12,$E23&lt;AI$12+7),"◆",""),""),"")</f>
      </c>
    </row>
    <row r="24" ht="17" customHeight="1" spans="1:35" x14ac:dyDescent="0.25">
      <c r="A24" s="6"/>
      <c r="B24" s="6"/>
      <c r="C24" s="6"/>
      <c r="D24" s="6"/>
      <c r="E24" s="22"/>
      <c r="F24" s="22"/>
      <c r="G24" s="23">
        <f>IF(NOT(ISNUMBER(E24)),"",IF(C24="Meilenstein",0,NETWORKDAYS(E24,IF(ISNUMBER(F24),F24,E24),Feiertage!$H$2:$H$120)))</f>
      </c>
      <c r="H24" s="24"/>
      <c r="I24" s="6"/>
      <c r="J24" s="25">
        <f>IF($C24="Meilenstein",IF(ISNUMBER($E24)*ISNUMBER(J$12),IF(AND($E24&gt;=J$12,$E24&lt;J$12+7),"◆",""),""),"")</f>
      </c>
      <c r="K24" s="25">
        <f>IF($C24="Meilenstein",IF(ISNUMBER($E24)*ISNUMBER(K$12),IF(AND($E24&gt;=K$12,$E24&lt;K$12+7),"◆",""),""),"")</f>
      </c>
      <c r="L24" s="25">
        <f>IF($C24="Meilenstein",IF(ISNUMBER($E24)*ISNUMBER(L$12),IF(AND($E24&gt;=L$12,$E24&lt;L$12+7),"◆",""),""),"")</f>
      </c>
      <c r="M24" s="25">
        <f>IF($C24="Meilenstein",IF(ISNUMBER($E24)*ISNUMBER(M$12),IF(AND($E24&gt;=M$12,$E24&lt;M$12+7),"◆",""),""),"")</f>
      </c>
      <c r="N24" s="25">
        <f>IF($C24="Meilenstein",IF(ISNUMBER($E24)*ISNUMBER(N$12),IF(AND($E24&gt;=N$12,$E24&lt;N$12+7),"◆",""),""),"")</f>
      </c>
      <c r="O24" s="25">
        <f>IF($C24="Meilenstein",IF(ISNUMBER($E24)*ISNUMBER(O$12),IF(AND($E24&gt;=O$12,$E24&lt;O$12+7),"◆",""),""),"")</f>
      </c>
      <c r="P24" s="25">
        <f>IF($C24="Meilenstein",IF(ISNUMBER($E24)*ISNUMBER(P$12),IF(AND($E24&gt;=P$12,$E24&lt;P$12+7),"◆",""),""),"")</f>
      </c>
      <c r="Q24" s="25">
        <f>IF($C24="Meilenstein",IF(ISNUMBER($E24)*ISNUMBER(Q$12),IF(AND($E24&gt;=Q$12,$E24&lt;Q$12+7),"◆",""),""),"")</f>
      </c>
      <c r="R24" s="25">
        <f>IF($C24="Meilenstein",IF(ISNUMBER($E24)*ISNUMBER(R$12),IF(AND($E24&gt;=R$12,$E24&lt;R$12+7),"◆",""),""),"")</f>
      </c>
      <c r="S24" s="25">
        <f>IF($C24="Meilenstein",IF(ISNUMBER($E24)*ISNUMBER(S$12),IF(AND($E24&gt;=S$12,$E24&lt;S$12+7),"◆",""),""),"")</f>
      </c>
      <c r="T24" s="25">
        <f>IF($C24="Meilenstein",IF(ISNUMBER($E24)*ISNUMBER(T$12),IF(AND($E24&gt;=T$12,$E24&lt;T$12+7),"◆",""),""),"")</f>
      </c>
      <c r="U24" s="25">
        <f>IF($C24="Meilenstein",IF(ISNUMBER($E24)*ISNUMBER(U$12),IF(AND($E24&gt;=U$12,$E24&lt;U$12+7),"◆",""),""),"")</f>
      </c>
      <c r="V24" s="25">
        <f>IF($C24="Meilenstein",IF(ISNUMBER($E24)*ISNUMBER(V$12),IF(AND($E24&gt;=V$12,$E24&lt;V$12+7),"◆",""),""),"")</f>
      </c>
      <c r="W24" s="25">
        <f>IF($C24="Meilenstein",IF(ISNUMBER($E24)*ISNUMBER(W$12),IF(AND($E24&gt;=W$12,$E24&lt;W$12+7),"◆",""),""),"")</f>
      </c>
      <c r="X24" s="25">
        <f>IF($C24="Meilenstein",IF(ISNUMBER($E24)*ISNUMBER(X$12),IF(AND($E24&gt;=X$12,$E24&lt;X$12+7),"◆",""),""),"")</f>
      </c>
      <c r="Y24" s="25">
        <f>IF($C24="Meilenstein",IF(ISNUMBER($E24)*ISNUMBER(Y$12),IF(AND($E24&gt;=Y$12,$E24&lt;Y$12+7),"◆",""),""),"")</f>
      </c>
      <c r="Z24" s="25">
        <f>IF($C24="Meilenstein",IF(ISNUMBER($E24)*ISNUMBER(Z$12),IF(AND($E24&gt;=Z$12,$E24&lt;Z$12+7),"◆",""),""),"")</f>
      </c>
      <c r="AA24" s="25">
        <f>IF($C24="Meilenstein",IF(ISNUMBER($E24)*ISNUMBER(AA$12),IF(AND($E24&gt;=AA$12,$E24&lt;AA$12+7),"◆",""),""),"")</f>
      </c>
      <c r="AB24" s="25">
        <f>IF($C24="Meilenstein",IF(ISNUMBER($E24)*ISNUMBER(AB$12),IF(AND($E24&gt;=AB$12,$E24&lt;AB$12+7),"◆",""),""),"")</f>
      </c>
      <c r="AC24" s="25">
        <f>IF($C24="Meilenstein",IF(ISNUMBER($E24)*ISNUMBER(AC$12),IF(AND($E24&gt;=AC$12,$E24&lt;AC$12+7),"◆",""),""),"")</f>
      </c>
      <c r="AD24" s="25">
        <f>IF($C24="Meilenstein",IF(ISNUMBER($E24)*ISNUMBER(AD$12),IF(AND($E24&gt;=AD$12,$E24&lt;AD$12+7),"◆",""),""),"")</f>
      </c>
      <c r="AE24" s="25">
        <f>IF($C24="Meilenstein",IF(ISNUMBER($E24)*ISNUMBER(AE$12),IF(AND($E24&gt;=AE$12,$E24&lt;AE$12+7),"◆",""),""),"")</f>
      </c>
      <c r="AF24" s="25">
        <f>IF($C24="Meilenstein",IF(ISNUMBER($E24)*ISNUMBER(AF$12),IF(AND($E24&gt;=AF$12,$E24&lt;AF$12+7),"◆",""),""),"")</f>
      </c>
      <c r="AG24" s="25">
        <f>IF($C24="Meilenstein",IF(ISNUMBER($E24)*ISNUMBER(AG$12),IF(AND($E24&gt;=AG$12,$E24&lt;AG$12+7),"◆",""),""),"")</f>
      </c>
      <c r="AH24" s="25">
        <f>IF($C24="Meilenstein",IF(ISNUMBER($E24)*ISNUMBER(AH$12),IF(AND($E24&gt;=AH$12,$E24&lt;AH$12+7),"◆",""),""),"")</f>
      </c>
      <c r="AI24" s="25">
        <f>IF($C24="Meilenstein",IF(ISNUMBER($E24)*ISNUMBER(AI$12),IF(AND($E24&gt;=AI$12,$E24&lt;AI$12+7),"◆",""),""),"")</f>
      </c>
    </row>
    <row r="25" ht="17" customHeight="1" spans="1:35" x14ac:dyDescent="0.25">
      <c r="A25" s="6"/>
      <c r="B25" s="6"/>
      <c r="C25" s="6"/>
      <c r="D25" s="6"/>
      <c r="E25" s="22"/>
      <c r="F25" s="22"/>
      <c r="G25" s="23">
        <f>IF(NOT(ISNUMBER(E25)),"",IF(C25="Meilenstein",0,NETWORKDAYS(E25,IF(ISNUMBER(F25),F25,E25),Feiertage!$H$2:$H$120)))</f>
      </c>
      <c r="H25" s="24"/>
      <c r="I25" s="6"/>
      <c r="J25" s="25">
        <f>IF($C25="Meilenstein",IF(ISNUMBER($E25)*ISNUMBER(J$12),IF(AND($E25&gt;=J$12,$E25&lt;J$12+7),"◆",""),""),"")</f>
      </c>
      <c r="K25" s="25">
        <f>IF($C25="Meilenstein",IF(ISNUMBER($E25)*ISNUMBER(K$12),IF(AND($E25&gt;=K$12,$E25&lt;K$12+7),"◆",""),""),"")</f>
      </c>
      <c r="L25" s="25">
        <f>IF($C25="Meilenstein",IF(ISNUMBER($E25)*ISNUMBER(L$12),IF(AND($E25&gt;=L$12,$E25&lt;L$12+7),"◆",""),""),"")</f>
      </c>
      <c r="M25" s="25">
        <f>IF($C25="Meilenstein",IF(ISNUMBER($E25)*ISNUMBER(M$12),IF(AND($E25&gt;=M$12,$E25&lt;M$12+7),"◆",""),""),"")</f>
      </c>
      <c r="N25" s="25">
        <f>IF($C25="Meilenstein",IF(ISNUMBER($E25)*ISNUMBER(N$12),IF(AND($E25&gt;=N$12,$E25&lt;N$12+7),"◆",""),""),"")</f>
      </c>
      <c r="O25" s="25">
        <f>IF($C25="Meilenstein",IF(ISNUMBER($E25)*ISNUMBER(O$12),IF(AND($E25&gt;=O$12,$E25&lt;O$12+7),"◆",""),""),"")</f>
      </c>
      <c r="P25" s="25">
        <f>IF($C25="Meilenstein",IF(ISNUMBER($E25)*ISNUMBER(P$12),IF(AND($E25&gt;=P$12,$E25&lt;P$12+7),"◆",""),""),"")</f>
      </c>
      <c r="Q25" s="25">
        <f>IF($C25="Meilenstein",IF(ISNUMBER($E25)*ISNUMBER(Q$12),IF(AND($E25&gt;=Q$12,$E25&lt;Q$12+7),"◆",""),""),"")</f>
      </c>
      <c r="R25" s="25">
        <f>IF($C25="Meilenstein",IF(ISNUMBER($E25)*ISNUMBER(R$12),IF(AND($E25&gt;=R$12,$E25&lt;R$12+7),"◆",""),""),"")</f>
      </c>
      <c r="S25" s="25">
        <f>IF($C25="Meilenstein",IF(ISNUMBER($E25)*ISNUMBER(S$12),IF(AND($E25&gt;=S$12,$E25&lt;S$12+7),"◆",""),""),"")</f>
      </c>
      <c r="T25" s="25">
        <f>IF($C25="Meilenstein",IF(ISNUMBER($E25)*ISNUMBER(T$12),IF(AND($E25&gt;=T$12,$E25&lt;T$12+7),"◆",""),""),"")</f>
      </c>
      <c r="U25" s="25">
        <f>IF($C25="Meilenstein",IF(ISNUMBER($E25)*ISNUMBER(U$12),IF(AND($E25&gt;=U$12,$E25&lt;U$12+7),"◆",""),""),"")</f>
      </c>
      <c r="V25" s="25">
        <f>IF($C25="Meilenstein",IF(ISNUMBER($E25)*ISNUMBER(V$12),IF(AND($E25&gt;=V$12,$E25&lt;V$12+7),"◆",""),""),"")</f>
      </c>
      <c r="W25" s="25">
        <f>IF($C25="Meilenstein",IF(ISNUMBER($E25)*ISNUMBER(W$12),IF(AND($E25&gt;=W$12,$E25&lt;W$12+7),"◆",""),""),"")</f>
      </c>
      <c r="X25" s="25">
        <f>IF($C25="Meilenstein",IF(ISNUMBER($E25)*ISNUMBER(X$12),IF(AND($E25&gt;=X$12,$E25&lt;X$12+7),"◆",""),""),"")</f>
      </c>
      <c r="Y25" s="25">
        <f>IF($C25="Meilenstein",IF(ISNUMBER($E25)*ISNUMBER(Y$12),IF(AND($E25&gt;=Y$12,$E25&lt;Y$12+7),"◆",""),""),"")</f>
      </c>
      <c r="Z25" s="25">
        <f>IF($C25="Meilenstein",IF(ISNUMBER($E25)*ISNUMBER(Z$12),IF(AND($E25&gt;=Z$12,$E25&lt;Z$12+7),"◆",""),""),"")</f>
      </c>
      <c r="AA25" s="25">
        <f>IF($C25="Meilenstein",IF(ISNUMBER($E25)*ISNUMBER(AA$12),IF(AND($E25&gt;=AA$12,$E25&lt;AA$12+7),"◆",""),""),"")</f>
      </c>
      <c r="AB25" s="25">
        <f>IF($C25="Meilenstein",IF(ISNUMBER($E25)*ISNUMBER(AB$12),IF(AND($E25&gt;=AB$12,$E25&lt;AB$12+7),"◆",""),""),"")</f>
      </c>
      <c r="AC25" s="25">
        <f>IF($C25="Meilenstein",IF(ISNUMBER($E25)*ISNUMBER(AC$12),IF(AND($E25&gt;=AC$12,$E25&lt;AC$12+7),"◆",""),""),"")</f>
      </c>
      <c r="AD25" s="25">
        <f>IF($C25="Meilenstein",IF(ISNUMBER($E25)*ISNUMBER(AD$12),IF(AND($E25&gt;=AD$12,$E25&lt;AD$12+7),"◆",""),""),"")</f>
      </c>
      <c r="AE25" s="25">
        <f>IF($C25="Meilenstein",IF(ISNUMBER($E25)*ISNUMBER(AE$12),IF(AND($E25&gt;=AE$12,$E25&lt;AE$12+7),"◆",""),""),"")</f>
      </c>
      <c r="AF25" s="25">
        <f>IF($C25="Meilenstein",IF(ISNUMBER($E25)*ISNUMBER(AF$12),IF(AND($E25&gt;=AF$12,$E25&lt;AF$12+7),"◆",""),""),"")</f>
      </c>
      <c r="AG25" s="25">
        <f>IF($C25="Meilenstein",IF(ISNUMBER($E25)*ISNUMBER(AG$12),IF(AND($E25&gt;=AG$12,$E25&lt;AG$12+7),"◆",""),""),"")</f>
      </c>
      <c r="AH25" s="25">
        <f>IF($C25="Meilenstein",IF(ISNUMBER($E25)*ISNUMBER(AH$12),IF(AND($E25&gt;=AH$12,$E25&lt;AH$12+7),"◆",""),""),"")</f>
      </c>
      <c r="AI25" s="25">
        <f>IF($C25="Meilenstein",IF(ISNUMBER($E25)*ISNUMBER(AI$12),IF(AND($E25&gt;=AI$12,$E25&lt;AI$12+7),"◆",""),""),"")</f>
      </c>
    </row>
    <row r="26" ht="17" customHeight="1" spans="1:35" x14ac:dyDescent="0.25">
      <c r="A26" s="6"/>
      <c r="B26" s="6"/>
      <c r="C26" s="6"/>
      <c r="D26" s="6"/>
      <c r="E26" s="22"/>
      <c r="F26" s="22"/>
      <c r="G26" s="23">
        <f>IF(NOT(ISNUMBER(E26)),"",IF(C26="Meilenstein",0,NETWORKDAYS(E26,IF(ISNUMBER(F26),F26,E26),Feiertage!$H$2:$H$120)))</f>
      </c>
      <c r="H26" s="24"/>
      <c r="I26" s="6"/>
      <c r="J26" s="25">
        <f>IF($C26="Meilenstein",IF(ISNUMBER($E26)*ISNUMBER(J$12),IF(AND($E26&gt;=J$12,$E26&lt;J$12+7),"◆",""),""),"")</f>
      </c>
      <c r="K26" s="25">
        <f>IF($C26="Meilenstein",IF(ISNUMBER($E26)*ISNUMBER(K$12),IF(AND($E26&gt;=K$12,$E26&lt;K$12+7),"◆",""),""),"")</f>
      </c>
      <c r="L26" s="25">
        <f>IF($C26="Meilenstein",IF(ISNUMBER($E26)*ISNUMBER(L$12),IF(AND($E26&gt;=L$12,$E26&lt;L$12+7),"◆",""),""),"")</f>
      </c>
      <c r="M26" s="25">
        <f>IF($C26="Meilenstein",IF(ISNUMBER($E26)*ISNUMBER(M$12),IF(AND($E26&gt;=M$12,$E26&lt;M$12+7),"◆",""),""),"")</f>
      </c>
      <c r="N26" s="25">
        <f>IF($C26="Meilenstein",IF(ISNUMBER($E26)*ISNUMBER(N$12),IF(AND($E26&gt;=N$12,$E26&lt;N$12+7),"◆",""),""),"")</f>
      </c>
      <c r="O26" s="25">
        <f>IF($C26="Meilenstein",IF(ISNUMBER($E26)*ISNUMBER(O$12),IF(AND($E26&gt;=O$12,$E26&lt;O$12+7),"◆",""),""),"")</f>
      </c>
      <c r="P26" s="25">
        <f>IF($C26="Meilenstein",IF(ISNUMBER($E26)*ISNUMBER(P$12),IF(AND($E26&gt;=P$12,$E26&lt;P$12+7),"◆",""),""),"")</f>
      </c>
      <c r="Q26" s="25">
        <f>IF($C26="Meilenstein",IF(ISNUMBER($E26)*ISNUMBER(Q$12),IF(AND($E26&gt;=Q$12,$E26&lt;Q$12+7),"◆",""),""),"")</f>
      </c>
      <c r="R26" s="25">
        <f>IF($C26="Meilenstein",IF(ISNUMBER($E26)*ISNUMBER(R$12),IF(AND($E26&gt;=R$12,$E26&lt;R$12+7),"◆",""),""),"")</f>
      </c>
      <c r="S26" s="25">
        <f>IF($C26="Meilenstein",IF(ISNUMBER($E26)*ISNUMBER(S$12),IF(AND($E26&gt;=S$12,$E26&lt;S$12+7),"◆",""),""),"")</f>
      </c>
      <c r="T26" s="25">
        <f>IF($C26="Meilenstein",IF(ISNUMBER($E26)*ISNUMBER(T$12),IF(AND($E26&gt;=T$12,$E26&lt;T$12+7),"◆",""),""),"")</f>
      </c>
      <c r="U26" s="25">
        <f>IF($C26="Meilenstein",IF(ISNUMBER($E26)*ISNUMBER(U$12),IF(AND($E26&gt;=U$12,$E26&lt;U$12+7),"◆",""),""),"")</f>
      </c>
      <c r="V26" s="25">
        <f>IF($C26="Meilenstein",IF(ISNUMBER($E26)*ISNUMBER(V$12),IF(AND($E26&gt;=V$12,$E26&lt;V$12+7),"◆",""),""),"")</f>
      </c>
      <c r="W26" s="25">
        <f>IF($C26="Meilenstein",IF(ISNUMBER($E26)*ISNUMBER(W$12),IF(AND($E26&gt;=W$12,$E26&lt;W$12+7),"◆",""),""),"")</f>
      </c>
      <c r="X26" s="25">
        <f>IF($C26="Meilenstein",IF(ISNUMBER($E26)*ISNUMBER(X$12),IF(AND($E26&gt;=X$12,$E26&lt;X$12+7),"◆",""),""),"")</f>
      </c>
      <c r="Y26" s="25">
        <f>IF($C26="Meilenstein",IF(ISNUMBER($E26)*ISNUMBER(Y$12),IF(AND($E26&gt;=Y$12,$E26&lt;Y$12+7),"◆",""),""),"")</f>
      </c>
      <c r="Z26" s="25">
        <f>IF($C26="Meilenstein",IF(ISNUMBER($E26)*ISNUMBER(Z$12),IF(AND($E26&gt;=Z$12,$E26&lt;Z$12+7),"◆",""),""),"")</f>
      </c>
      <c r="AA26" s="25">
        <f>IF($C26="Meilenstein",IF(ISNUMBER($E26)*ISNUMBER(AA$12),IF(AND($E26&gt;=AA$12,$E26&lt;AA$12+7),"◆",""),""),"")</f>
      </c>
      <c r="AB26" s="25">
        <f>IF($C26="Meilenstein",IF(ISNUMBER($E26)*ISNUMBER(AB$12),IF(AND($E26&gt;=AB$12,$E26&lt;AB$12+7),"◆",""),""),"")</f>
      </c>
      <c r="AC26" s="25">
        <f>IF($C26="Meilenstein",IF(ISNUMBER($E26)*ISNUMBER(AC$12),IF(AND($E26&gt;=AC$12,$E26&lt;AC$12+7),"◆",""),""),"")</f>
      </c>
      <c r="AD26" s="25">
        <f>IF($C26="Meilenstein",IF(ISNUMBER($E26)*ISNUMBER(AD$12),IF(AND($E26&gt;=AD$12,$E26&lt;AD$12+7),"◆",""),""),"")</f>
      </c>
      <c r="AE26" s="25">
        <f>IF($C26="Meilenstein",IF(ISNUMBER($E26)*ISNUMBER(AE$12),IF(AND($E26&gt;=AE$12,$E26&lt;AE$12+7),"◆",""),""),"")</f>
      </c>
      <c r="AF26" s="25">
        <f>IF($C26="Meilenstein",IF(ISNUMBER($E26)*ISNUMBER(AF$12),IF(AND($E26&gt;=AF$12,$E26&lt;AF$12+7),"◆",""),""),"")</f>
      </c>
      <c r="AG26" s="25">
        <f>IF($C26="Meilenstein",IF(ISNUMBER($E26)*ISNUMBER(AG$12),IF(AND($E26&gt;=AG$12,$E26&lt;AG$12+7),"◆",""),""),"")</f>
      </c>
      <c r="AH26" s="25">
        <f>IF($C26="Meilenstein",IF(ISNUMBER($E26)*ISNUMBER(AH$12),IF(AND($E26&gt;=AH$12,$E26&lt;AH$12+7),"◆",""),""),"")</f>
      </c>
      <c r="AI26" s="25">
        <f>IF($C26="Meilenstein",IF(ISNUMBER($E26)*ISNUMBER(AI$12),IF(AND($E26&gt;=AI$12,$E26&lt;AI$12+7),"◆",""),""),"")</f>
      </c>
    </row>
    <row r="27" ht="17" customHeight="1" spans="1:35" x14ac:dyDescent="0.25">
      <c r="A27" s="6"/>
      <c r="B27" s="6"/>
      <c r="C27" s="6"/>
      <c r="D27" s="6"/>
      <c r="E27" s="22"/>
      <c r="F27" s="22"/>
      <c r="G27" s="23">
        <f>IF(NOT(ISNUMBER(E27)),"",IF(C27="Meilenstein",0,NETWORKDAYS(E27,IF(ISNUMBER(F27),F27,E27),Feiertage!$H$2:$H$120)))</f>
      </c>
      <c r="H27" s="24"/>
      <c r="I27" s="6"/>
      <c r="J27" s="25">
        <f>IF($C27="Meilenstein",IF(ISNUMBER($E27)*ISNUMBER(J$12),IF(AND($E27&gt;=J$12,$E27&lt;J$12+7),"◆",""),""),"")</f>
      </c>
      <c r="K27" s="25">
        <f>IF($C27="Meilenstein",IF(ISNUMBER($E27)*ISNUMBER(K$12),IF(AND($E27&gt;=K$12,$E27&lt;K$12+7),"◆",""),""),"")</f>
      </c>
      <c r="L27" s="25">
        <f>IF($C27="Meilenstein",IF(ISNUMBER($E27)*ISNUMBER(L$12),IF(AND($E27&gt;=L$12,$E27&lt;L$12+7),"◆",""),""),"")</f>
      </c>
      <c r="M27" s="25">
        <f>IF($C27="Meilenstein",IF(ISNUMBER($E27)*ISNUMBER(M$12),IF(AND($E27&gt;=M$12,$E27&lt;M$12+7),"◆",""),""),"")</f>
      </c>
      <c r="N27" s="25">
        <f>IF($C27="Meilenstein",IF(ISNUMBER($E27)*ISNUMBER(N$12),IF(AND($E27&gt;=N$12,$E27&lt;N$12+7),"◆",""),""),"")</f>
      </c>
      <c r="O27" s="25">
        <f>IF($C27="Meilenstein",IF(ISNUMBER($E27)*ISNUMBER(O$12),IF(AND($E27&gt;=O$12,$E27&lt;O$12+7),"◆",""),""),"")</f>
      </c>
      <c r="P27" s="25">
        <f>IF($C27="Meilenstein",IF(ISNUMBER($E27)*ISNUMBER(P$12),IF(AND($E27&gt;=P$12,$E27&lt;P$12+7),"◆",""),""),"")</f>
      </c>
      <c r="Q27" s="25">
        <f>IF($C27="Meilenstein",IF(ISNUMBER($E27)*ISNUMBER(Q$12),IF(AND($E27&gt;=Q$12,$E27&lt;Q$12+7),"◆",""),""),"")</f>
      </c>
      <c r="R27" s="25">
        <f>IF($C27="Meilenstein",IF(ISNUMBER($E27)*ISNUMBER(R$12),IF(AND($E27&gt;=R$12,$E27&lt;R$12+7),"◆",""),""),"")</f>
      </c>
      <c r="S27" s="25">
        <f>IF($C27="Meilenstein",IF(ISNUMBER($E27)*ISNUMBER(S$12),IF(AND($E27&gt;=S$12,$E27&lt;S$12+7),"◆",""),""),"")</f>
      </c>
      <c r="T27" s="25">
        <f>IF($C27="Meilenstein",IF(ISNUMBER($E27)*ISNUMBER(T$12),IF(AND($E27&gt;=T$12,$E27&lt;T$12+7),"◆",""),""),"")</f>
      </c>
      <c r="U27" s="25">
        <f>IF($C27="Meilenstein",IF(ISNUMBER($E27)*ISNUMBER(U$12),IF(AND($E27&gt;=U$12,$E27&lt;U$12+7),"◆",""),""),"")</f>
      </c>
      <c r="V27" s="25">
        <f>IF($C27="Meilenstein",IF(ISNUMBER($E27)*ISNUMBER(V$12),IF(AND($E27&gt;=V$12,$E27&lt;V$12+7),"◆",""),""),"")</f>
      </c>
      <c r="W27" s="25">
        <f>IF($C27="Meilenstein",IF(ISNUMBER($E27)*ISNUMBER(W$12),IF(AND($E27&gt;=W$12,$E27&lt;W$12+7),"◆",""),""),"")</f>
      </c>
      <c r="X27" s="25">
        <f>IF($C27="Meilenstein",IF(ISNUMBER($E27)*ISNUMBER(X$12),IF(AND($E27&gt;=X$12,$E27&lt;X$12+7),"◆",""),""),"")</f>
      </c>
      <c r="Y27" s="25">
        <f>IF($C27="Meilenstein",IF(ISNUMBER($E27)*ISNUMBER(Y$12),IF(AND($E27&gt;=Y$12,$E27&lt;Y$12+7),"◆",""),""),"")</f>
      </c>
      <c r="Z27" s="25">
        <f>IF($C27="Meilenstein",IF(ISNUMBER($E27)*ISNUMBER(Z$12),IF(AND($E27&gt;=Z$12,$E27&lt;Z$12+7),"◆",""),""),"")</f>
      </c>
      <c r="AA27" s="25">
        <f>IF($C27="Meilenstein",IF(ISNUMBER($E27)*ISNUMBER(AA$12),IF(AND($E27&gt;=AA$12,$E27&lt;AA$12+7),"◆",""),""),"")</f>
      </c>
      <c r="AB27" s="25">
        <f>IF($C27="Meilenstein",IF(ISNUMBER($E27)*ISNUMBER(AB$12),IF(AND($E27&gt;=AB$12,$E27&lt;AB$12+7),"◆",""),""),"")</f>
      </c>
      <c r="AC27" s="25">
        <f>IF($C27="Meilenstein",IF(ISNUMBER($E27)*ISNUMBER(AC$12),IF(AND($E27&gt;=AC$12,$E27&lt;AC$12+7),"◆",""),""),"")</f>
      </c>
      <c r="AD27" s="25">
        <f>IF($C27="Meilenstein",IF(ISNUMBER($E27)*ISNUMBER(AD$12),IF(AND($E27&gt;=AD$12,$E27&lt;AD$12+7),"◆",""),""),"")</f>
      </c>
      <c r="AE27" s="25">
        <f>IF($C27="Meilenstein",IF(ISNUMBER($E27)*ISNUMBER(AE$12),IF(AND($E27&gt;=AE$12,$E27&lt;AE$12+7),"◆",""),""),"")</f>
      </c>
      <c r="AF27" s="25">
        <f>IF($C27="Meilenstein",IF(ISNUMBER($E27)*ISNUMBER(AF$12),IF(AND($E27&gt;=AF$12,$E27&lt;AF$12+7),"◆",""),""),"")</f>
      </c>
      <c r="AG27" s="25">
        <f>IF($C27="Meilenstein",IF(ISNUMBER($E27)*ISNUMBER(AG$12),IF(AND($E27&gt;=AG$12,$E27&lt;AG$12+7),"◆",""),""),"")</f>
      </c>
      <c r="AH27" s="25">
        <f>IF($C27="Meilenstein",IF(ISNUMBER($E27)*ISNUMBER(AH$12),IF(AND($E27&gt;=AH$12,$E27&lt;AH$12+7),"◆",""),""),"")</f>
      </c>
      <c r="AI27" s="25">
        <f>IF($C27="Meilenstein",IF(ISNUMBER($E27)*ISNUMBER(AI$12),IF(AND($E27&gt;=AI$12,$E27&lt;AI$12+7),"◆",""),""),"")</f>
      </c>
    </row>
    <row r="28" ht="17" customHeight="1" spans="1:35" x14ac:dyDescent="0.25">
      <c r="A28" s="6"/>
      <c r="B28" s="6"/>
      <c r="C28" s="6"/>
      <c r="D28" s="6"/>
      <c r="E28" s="22"/>
      <c r="F28" s="22"/>
      <c r="G28" s="23">
        <f>IF(NOT(ISNUMBER(E28)),"",IF(C28="Meilenstein",0,NETWORKDAYS(E28,IF(ISNUMBER(F28),F28,E28),Feiertage!$H$2:$H$120)))</f>
      </c>
      <c r="H28" s="24"/>
      <c r="I28" s="6"/>
      <c r="J28" s="25">
        <f>IF($C28="Meilenstein",IF(ISNUMBER($E28)*ISNUMBER(J$12),IF(AND($E28&gt;=J$12,$E28&lt;J$12+7),"◆",""),""),"")</f>
      </c>
      <c r="K28" s="25">
        <f>IF($C28="Meilenstein",IF(ISNUMBER($E28)*ISNUMBER(K$12),IF(AND($E28&gt;=K$12,$E28&lt;K$12+7),"◆",""),""),"")</f>
      </c>
      <c r="L28" s="25">
        <f>IF($C28="Meilenstein",IF(ISNUMBER($E28)*ISNUMBER(L$12),IF(AND($E28&gt;=L$12,$E28&lt;L$12+7),"◆",""),""),"")</f>
      </c>
      <c r="M28" s="25">
        <f>IF($C28="Meilenstein",IF(ISNUMBER($E28)*ISNUMBER(M$12),IF(AND($E28&gt;=M$12,$E28&lt;M$12+7),"◆",""),""),"")</f>
      </c>
      <c r="N28" s="25">
        <f>IF($C28="Meilenstein",IF(ISNUMBER($E28)*ISNUMBER(N$12),IF(AND($E28&gt;=N$12,$E28&lt;N$12+7),"◆",""),""),"")</f>
      </c>
      <c r="O28" s="25">
        <f>IF($C28="Meilenstein",IF(ISNUMBER($E28)*ISNUMBER(O$12),IF(AND($E28&gt;=O$12,$E28&lt;O$12+7),"◆",""),""),"")</f>
      </c>
      <c r="P28" s="25">
        <f>IF($C28="Meilenstein",IF(ISNUMBER($E28)*ISNUMBER(P$12),IF(AND($E28&gt;=P$12,$E28&lt;P$12+7),"◆",""),""),"")</f>
      </c>
      <c r="Q28" s="25">
        <f>IF($C28="Meilenstein",IF(ISNUMBER($E28)*ISNUMBER(Q$12),IF(AND($E28&gt;=Q$12,$E28&lt;Q$12+7),"◆",""),""),"")</f>
      </c>
      <c r="R28" s="25">
        <f>IF($C28="Meilenstein",IF(ISNUMBER($E28)*ISNUMBER(R$12),IF(AND($E28&gt;=R$12,$E28&lt;R$12+7),"◆",""),""),"")</f>
      </c>
      <c r="S28" s="25">
        <f>IF($C28="Meilenstein",IF(ISNUMBER($E28)*ISNUMBER(S$12),IF(AND($E28&gt;=S$12,$E28&lt;S$12+7),"◆",""),""),"")</f>
      </c>
      <c r="T28" s="25">
        <f>IF($C28="Meilenstein",IF(ISNUMBER($E28)*ISNUMBER(T$12),IF(AND($E28&gt;=T$12,$E28&lt;T$12+7),"◆",""),""),"")</f>
      </c>
      <c r="U28" s="25">
        <f>IF($C28="Meilenstein",IF(ISNUMBER($E28)*ISNUMBER(U$12),IF(AND($E28&gt;=U$12,$E28&lt;U$12+7),"◆",""),""),"")</f>
      </c>
      <c r="V28" s="25">
        <f>IF($C28="Meilenstein",IF(ISNUMBER($E28)*ISNUMBER(V$12),IF(AND($E28&gt;=V$12,$E28&lt;V$12+7),"◆",""),""),"")</f>
      </c>
      <c r="W28" s="25">
        <f>IF($C28="Meilenstein",IF(ISNUMBER($E28)*ISNUMBER(W$12),IF(AND($E28&gt;=W$12,$E28&lt;W$12+7),"◆",""),""),"")</f>
      </c>
      <c r="X28" s="25">
        <f>IF($C28="Meilenstein",IF(ISNUMBER($E28)*ISNUMBER(X$12),IF(AND($E28&gt;=X$12,$E28&lt;X$12+7),"◆",""),""),"")</f>
      </c>
      <c r="Y28" s="25">
        <f>IF($C28="Meilenstein",IF(ISNUMBER($E28)*ISNUMBER(Y$12),IF(AND($E28&gt;=Y$12,$E28&lt;Y$12+7),"◆",""),""),"")</f>
      </c>
      <c r="Z28" s="25">
        <f>IF($C28="Meilenstein",IF(ISNUMBER($E28)*ISNUMBER(Z$12),IF(AND($E28&gt;=Z$12,$E28&lt;Z$12+7),"◆",""),""),"")</f>
      </c>
      <c r="AA28" s="25">
        <f>IF($C28="Meilenstein",IF(ISNUMBER($E28)*ISNUMBER(AA$12),IF(AND($E28&gt;=AA$12,$E28&lt;AA$12+7),"◆",""),""),"")</f>
      </c>
      <c r="AB28" s="25">
        <f>IF($C28="Meilenstein",IF(ISNUMBER($E28)*ISNUMBER(AB$12),IF(AND($E28&gt;=AB$12,$E28&lt;AB$12+7),"◆",""),""),"")</f>
      </c>
      <c r="AC28" s="25">
        <f>IF($C28="Meilenstein",IF(ISNUMBER($E28)*ISNUMBER(AC$12),IF(AND($E28&gt;=AC$12,$E28&lt;AC$12+7),"◆",""),""),"")</f>
      </c>
      <c r="AD28" s="25">
        <f>IF($C28="Meilenstein",IF(ISNUMBER($E28)*ISNUMBER(AD$12),IF(AND($E28&gt;=AD$12,$E28&lt;AD$12+7),"◆",""),""),"")</f>
      </c>
      <c r="AE28" s="25">
        <f>IF($C28="Meilenstein",IF(ISNUMBER($E28)*ISNUMBER(AE$12),IF(AND($E28&gt;=AE$12,$E28&lt;AE$12+7),"◆",""),""),"")</f>
      </c>
      <c r="AF28" s="25">
        <f>IF($C28="Meilenstein",IF(ISNUMBER($E28)*ISNUMBER(AF$12),IF(AND($E28&gt;=AF$12,$E28&lt;AF$12+7),"◆",""),""),"")</f>
      </c>
      <c r="AG28" s="25">
        <f>IF($C28="Meilenstein",IF(ISNUMBER($E28)*ISNUMBER(AG$12),IF(AND($E28&gt;=AG$12,$E28&lt;AG$12+7),"◆",""),""),"")</f>
      </c>
      <c r="AH28" s="25">
        <f>IF($C28="Meilenstein",IF(ISNUMBER($E28)*ISNUMBER(AH$12),IF(AND($E28&gt;=AH$12,$E28&lt;AH$12+7),"◆",""),""),"")</f>
      </c>
      <c r="AI28" s="25">
        <f>IF($C28="Meilenstein",IF(ISNUMBER($E28)*ISNUMBER(AI$12),IF(AND($E28&gt;=AI$12,$E28&lt;AI$12+7),"◆",""),""),"")</f>
      </c>
    </row>
    <row r="29" ht="17" customHeight="1" spans="1:35" x14ac:dyDescent="0.25">
      <c r="A29" s="6"/>
      <c r="B29" s="6"/>
      <c r="C29" s="6"/>
      <c r="D29" s="6"/>
      <c r="E29" s="22"/>
      <c r="F29" s="22"/>
      <c r="G29" s="23">
        <f>IF(NOT(ISNUMBER(E29)),"",IF(C29="Meilenstein",0,NETWORKDAYS(E29,IF(ISNUMBER(F29),F29,E29),Feiertage!$H$2:$H$120)))</f>
      </c>
      <c r="H29" s="24"/>
      <c r="I29" s="6"/>
      <c r="J29" s="25">
        <f>IF($C29="Meilenstein",IF(ISNUMBER($E29)*ISNUMBER(J$12),IF(AND($E29&gt;=J$12,$E29&lt;J$12+7),"◆",""),""),"")</f>
      </c>
      <c r="K29" s="25">
        <f>IF($C29="Meilenstein",IF(ISNUMBER($E29)*ISNUMBER(K$12),IF(AND($E29&gt;=K$12,$E29&lt;K$12+7),"◆",""),""),"")</f>
      </c>
      <c r="L29" s="25">
        <f>IF($C29="Meilenstein",IF(ISNUMBER($E29)*ISNUMBER(L$12),IF(AND($E29&gt;=L$12,$E29&lt;L$12+7),"◆",""),""),"")</f>
      </c>
      <c r="M29" s="25">
        <f>IF($C29="Meilenstein",IF(ISNUMBER($E29)*ISNUMBER(M$12),IF(AND($E29&gt;=M$12,$E29&lt;M$12+7),"◆",""),""),"")</f>
      </c>
      <c r="N29" s="25">
        <f>IF($C29="Meilenstein",IF(ISNUMBER($E29)*ISNUMBER(N$12),IF(AND($E29&gt;=N$12,$E29&lt;N$12+7),"◆",""),""),"")</f>
      </c>
      <c r="O29" s="25">
        <f>IF($C29="Meilenstein",IF(ISNUMBER($E29)*ISNUMBER(O$12),IF(AND($E29&gt;=O$12,$E29&lt;O$12+7),"◆",""),""),"")</f>
      </c>
      <c r="P29" s="25">
        <f>IF($C29="Meilenstein",IF(ISNUMBER($E29)*ISNUMBER(P$12),IF(AND($E29&gt;=P$12,$E29&lt;P$12+7),"◆",""),""),"")</f>
      </c>
      <c r="Q29" s="25">
        <f>IF($C29="Meilenstein",IF(ISNUMBER($E29)*ISNUMBER(Q$12),IF(AND($E29&gt;=Q$12,$E29&lt;Q$12+7),"◆",""),""),"")</f>
      </c>
      <c r="R29" s="25">
        <f>IF($C29="Meilenstein",IF(ISNUMBER($E29)*ISNUMBER(R$12),IF(AND($E29&gt;=R$12,$E29&lt;R$12+7),"◆",""),""),"")</f>
      </c>
      <c r="S29" s="25">
        <f>IF($C29="Meilenstein",IF(ISNUMBER($E29)*ISNUMBER(S$12),IF(AND($E29&gt;=S$12,$E29&lt;S$12+7),"◆",""),""),"")</f>
      </c>
      <c r="T29" s="25">
        <f>IF($C29="Meilenstein",IF(ISNUMBER($E29)*ISNUMBER(T$12),IF(AND($E29&gt;=T$12,$E29&lt;T$12+7),"◆",""),""),"")</f>
      </c>
      <c r="U29" s="25">
        <f>IF($C29="Meilenstein",IF(ISNUMBER($E29)*ISNUMBER(U$12),IF(AND($E29&gt;=U$12,$E29&lt;U$12+7),"◆",""),""),"")</f>
      </c>
      <c r="V29" s="25">
        <f>IF($C29="Meilenstein",IF(ISNUMBER($E29)*ISNUMBER(V$12),IF(AND($E29&gt;=V$12,$E29&lt;V$12+7),"◆",""),""),"")</f>
      </c>
      <c r="W29" s="25">
        <f>IF($C29="Meilenstein",IF(ISNUMBER($E29)*ISNUMBER(W$12),IF(AND($E29&gt;=W$12,$E29&lt;W$12+7),"◆",""),""),"")</f>
      </c>
      <c r="X29" s="25">
        <f>IF($C29="Meilenstein",IF(ISNUMBER($E29)*ISNUMBER(X$12),IF(AND($E29&gt;=X$12,$E29&lt;X$12+7),"◆",""),""),"")</f>
      </c>
      <c r="Y29" s="25">
        <f>IF($C29="Meilenstein",IF(ISNUMBER($E29)*ISNUMBER(Y$12),IF(AND($E29&gt;=Y$12,$E29&lt;Y$12+7),"◆",""),""),"")</f>
      </c>
      <c r="Z29" s="25">
        <f>IF($C29="Meilenstein",IF(ISNUMBER($E29)*ISNUMBER(Z$12),IF(AND($E29&gt;=Z$12,$E29&lt;Z$12+7),"◆",""),""),"")</f>
      </c>
      <c r="AA29" s="25">
        <f>IF($C29="Meilenstein",IF(ISNUMBER($E29)*ISNUMBER(AA$12),IF(AND($E29&gt;=AA$12,$E29&lt;AA$12+7),"◆",""),""),"")</f>
      </c>
      <c r="AB29" s="25">
        <f>IF($C29="Meilenstein",IF(ISNUMBER($E29)*ISNUMBER(AB$12),IF(AND($E29&gt;=AB$12,$E29&lt;AB$12+7),"◆",""),""),"")</f>
      </c>
      <c r="AC29" s="25">
        <f>IF($C29="Meilenstein",IF(ISNUMBER($E29)*ISNUMBER(AC$12),IF(AND($E29&gt;=AC$12,$E29&lt;AC$12+7),"◆",""),""),"")</f>
      </c>
      <c r="AD29" s="25">
        <f>IF($C29="Meilenstein",IF(ISNUMBER($E29)*ISNUMBER(AD$12),IF(AND($E29&gt;=AD$12,$E29&lt;AD$12+7),"◆",""),""),"")</f>
      </c>
      <c r="AE29" s="25">
        <f>IF($C29="Meilenstein",IF(ISNUMBER($E29)*ISNUMBER(AE$12),IF(AND($E29&gt;=AE$12,$E29&lt;AE$12+7),"◆",""),""),"")</f>
      </c>
      <c r="AF29" s="25">
        <f>IF($C29="Meilenstein",IF(ISNUMBER($E29)*ISNUMBER(AF$12),IF(AND($E29&gt;=AF$12,$E29&lt;AF$12+7),"◆",""),""),"")</f>
      </c>
      <c r="AG29" s="25">
        <f>IF($C29="Meilenstein",IF(ISNUMBER($E29)*ISNUMBER(AG$12),IF(AND($E29&gt;=AG$12,$E29&lt;AG$12+7),"◆",""),""),"")</f>
      </c>
      <c r="AH29" s="25">
        <f>IF($C29="Meilenstein",IF(ISNUMBER($E29)*ISNUMBER(AH$12),IF(AND($E29&gt;=AH$12,$E29&lt;AH$12+7),"◆",""),""),"")</f>
      </c>
      <c r="AI29" s="25">
        <f>IF($C29="Meilenstein",IF(ISNUMBER($E29)*ISNUMBER(AI$12),IF(AND($E29&gt;=AI$12,$E29&lt;AI$12+7),"◆",""),""),"")</f>
      </c>
    </row>
    <row r="30" ht="17" customHeight="1" spans="1:35" x14ac:dyDescent="0.25">
      <c r="A30" s="6"/>
      <c r="B30" s="6"/>
      <c r="C30" s="6"/>
      <c r="D30" s="6"/>
      <c r="E30" s="22"/>
      <c r="F30" s="22"/>
      <c r="G30" s="23">
        <f>IF(NOT(ISNUMBER(E30)),"",IF(C30="Meilenstein",0,NETWORKDAYS(E30,IF(ISNUMBER(F30),F30,E30),Feiertage!$H$2:$H$120)))</f>
      </c>
      <c r="H30" s="24"/>
      <c r="I30" s="6"/>
      <c r="J30" s="25">
        <f>IF($C30="Meilenstein",IF(ISNUMBER($E30)*ISNUMBER(J$12),IF(AND($E30&gt;=J$12,$E30&lt;J$12+7),"◆",""),""),"")</f>
      </c>
      <c r="K30" s="25">
        <f>IF($C30="Meilenstein",IF(ISNUMBER($E30)*ISNUMBER(K$12),IF(AND($E30&gt;=K$12,$E30&lt;K$12+7),"◆",""),""),"")</f>
      </c>
      <c r="L30" s="25">
        <f>IF($C30="Meilenstein",IF(ISNUMBER($E30)*ISNUMBER(L$12),IF(AND($E30&gt;=L$12,$E30&lt;L$12+7),"◆",""),""),"")</f>
      </c>
      <c r="M30" s="25">
        <f>IF($C30="Meilenstein",IF(ISNUMBER($E30)*ISNUMBER(M$12),IF(AND($E30&gt;=M$12,$E30&lt;M$12+7),"◆",""),""),"")</f>
      </c>
      <c r="N30" s="25">
        <f>IF($C30="Meilenstein",IF(ISNUMBER($E30)*ISNUMBER(N$12),IF(AND($E30&gt;=N$12,$E30&lt;N$12+7),"◆",""),""),"")</f>
      </c>
      <c r="O30" s="25">
        <f>IF($C30="Meilenstein",IF(ISNUMBER($E30)*ISNUMBER(O$12),IF(AND($E30&gt;=O$12,$E30&lt;O$12+7),"◆",""),""),"")</f>
      </c>
      <c r="P30" s="25">
        <f>IF($C30="Meilenstein",IF(ISNUMBER($E30)*ISNUMBER(P$12),IF(AND($E30&gt;=P$12,$E30&lt;P$12+7),"◆",""),""),"")</f>
      </c>
      <c r="Q30" s="25">
        <f>IF($C30="Meilenstein",IF(ISNUMBER($E30)*ISNUMBER(Q$12),IF(AND($E30&gt;=Q$12,$E30&lt;Q$12+7),"◆",""),""),"")</f>
      </c>
      <c r="R30" s="25">
        <f>IF($C30="Meilenstein",IF(ISNUMBER($E30)*ISNUMBER(R$12),IF(AND($E30&gt;=R$12,$E30&lt;R$12+7),"◆",""),""),"")</f>
      </c>
      <c r="S30" s="25">
        <f>IF($C30="Meilenstein",IF(ISNUMBER($E30)*ISNUMBER(S$12),IF(AND($E30&gt;=S$12,$E30&lt;S$12+7),"◆",""),""),"")</f>
      </c>
      <c r="T30" s="25">
        <f>IF($C30="Meilenstein",IF(ISNUMBER($E30)*ISNUMBER(T$12),IF(AND($E30&gt;=T$12,$E30&lt;T$12+7),"◆",""),""),"")</f>
      </c>
      <c r="U30" s="25">
        <f>IF($C30="Meilenstein",IF(ISNUMBER($E30)*ISNUMBER(U$12),IF(AND($E30&gt;=U$12,$E30&lt;U$12+7),"◆",""),""),"")</f>
      </c>
      <c r="V30" s="25">
        <f>IF($C30="Meilenstein",IF(ISNUMBER($E30)*ISNUMBER(V$12),IF(AND($E30&gt;=V$12,$E30&lt;V$12+7),"◆",""),""),"")</f>
      </c>
      <c r="W30" s="25">
        <f>IF($C30="Meilenstein",IF(ISNUMBER($E30)*ISNUMBER(W$12),IF(AND($E30&gt;=W$12,$E30&lt;W$12+7),"◆",""),""),"")</f>
      </c>
      <c r="X30" s="25">
        <f>IF($C30="Meilenstein",IF(ISNUMBER($E30)*ISNUMBER(X$12),IF(AND($E30&gt;=X$12,$E30&lt;X$12+7),"◆",""),""),"")</f>
      </c>
      <c r="Y30" s="25">
        <f>IF($C30="Meilenstein",IF(ISNUMBER($E30)*ISNUMBER(Y$12),IF(AND($E30&gt;=Y$12,$E30&lt;Y$12+7),"◆",""),""),"")</f>
      </c>
      <c r="Z30" s="25">
        <f>IF($C30="Meilenstein",IF(ISNUMBER($E30)*ISNUMBER(Z$12),IF(AND($E30&gt;=Z$12,$E30&lt;Z$12+7),"◆",""),""),"")</f>
      </c>
      <c r="AA30" s="25">
        <f>IF($C30="Meilenstein",IF(ISNUMBER($E30)*ISNUMBER(AA$12),IF(AND($E30&gt;=AA$12,$E30&lt;AA$12+7),"◆",""),""),"")</f>
      </c>
      <c r="AB30" s="25">
        <f>IF($C30="Meilenstein",IF(ISNUMBER($E30)*ISNUMBER(AB$12),IF(AND($E30&gt;=AB$12,$E30&lt;AB$12+7),"◆",""),""),"")</f>
      </c>
      <c r="AC30" s="25">
        <f>IF($C30="Meilenstein",IF(ISNUMBER($E30)*ISNUMBER(AC$12),IF(AND($E30&gt;=AC$12,$E30&lt;AC$12+7),"◆",""),""),"")</f>
      </c>
      <c r="AD30" s="25">
        <f>IF($C30="Meilenstein",IF(ISNUMBER($E30)*ISNUMBER(AD$12),IF(AND($E30&gt;=AD$12,$E30&lt;AD$12+7),"◆",""),""),"")</f>
      </c>
      <c r="AE30" s="25">
        <f>IF($C30="Meilenstein",IF(ISNUMBER($E30)*ISNUMBER(AE$12),IF(AND($E30&gt;=AE$12,$E30&lt;AE$12+7),"◆",""),""),"")</f>
      </c>
      <c r="AF30" s="25">
        <f>IF($C30="Meilenstein",IF(ISNUMBER($E30)*ISNUMBER(AF$12),IF(AND($E30&gt;=AF$12,$E30&lt;AF$12+7),"◆",""),""),"")</f>
      </c>
      <c r="AG30" s="25">
        <f>IF($C30="Meilenstein",IF(ISNUMBER($E30)*ISNUMBER(AG$12),IF(AND($E30&gt;=AG$12,$E30&lt;AG$12+7),"◆",""),""),"")</f>
      </c>
      <c r="AH30" s="25">
        <f>IF($C30="Meilenstein",IF(ISNUMBER($E30)*ISNUMBER(AH$12),IF(AND($E30&gt;=AH$12,$E30&lt;AH$12+7),"◆",""),""),"")</f>
      </c>
      <c r="AI30" s="25">
        <f>IF($C30="Meilenstein",IF(ISNUMBER($E30)*ISNUMBER(AI$12),IF(AND($E30&gt;=AI$12,$E30&lt;AI$12+7),"◆",""),""),"")</f>
      </c>
    </row>
    <row r="31" ht="17" customHeight="1" spans="1:35" x14ac:dyDescent="0.25">
      <c r="A31" s="6"/>
      <c r="B31" s="6"/>
      <c r="C31" s="6"/>
      <c r="D31" s="6"/>
      <c r="E31" s="22"/>
      <c r="F31" s="22"/>
      <c r="G31" s="23">
        <f>IF(NOT(ISNUMBER(E31)),"",IF(C31="Meilenstein",0,NETWORKDAYS(E31,IF(ISNUMBER(F31),F31,E31),Feiertage!$H$2:$H$120)))</f>
      </c>
      <c r="H31" s="24"/>
      <c r="I31" s="6"/>
      <c r="J31" s="25">
        <f>IF($C31="Meilenstein",IF(ISNUMBER($E31)*ISNUMBER(J$12),IF(AND($E31&gt;=J$12,$E31&lt;J$12+7),"◆",""),""),"")</f>
      </c>
      <c r="K31" s="25">
        <f>IF($C31="Meilenstein",IF(ISNUMBER($E31)*ISNUMBER(K$12),IF(AND($E31&gt;=K$12,$E31&lt;K$12+7),"◆",""),""),"")</f>
      </c>
      <c r="L31" s="25">
        <f>IF($C31="Meilenstein",IF(ISNUMBER($E31)*ISNUMBER(L$12),IF(AND($E31&gt;=L$12,$E31&lt;L$12+7),"◆",""),""),"")</f>
      </c>
      <c r="M31" s="25">
        <f>IF($C31="Meilenstein",IF(ISNUMBER($E31)*ISNUMBER(M$12),IF(AND($E31&gt;=M$12,$E31&lt;M$12+7),"◆",""),""),"")</f>
      </c>
      <c r="N31" s="25">
        <f>IF($C31="Meilenstein",IF(ISNUMBER($E31)*ISNUMBER(N$12),IF(AND($E31&gt;=N$12,$E31&lt;N$12+7),"◆",""),""),"")</f>
      </c>
      <c r="O31" s="25">
        <f>IF($C31="Meilenstein",IF(ISNUMBER($E31)*ISNUMBER(O$12),IF(AND($E31&gt;=O$12,$E31&lt;O$12+7),"◆",""),""),"")</f>
      </c>
      <c r="P31" s="25">
        <f>IF($C31="Meilenstein",IF(ISNUMBER($E31)*ISNUMBER(P$12),IF(AND($E31&gt;=P$12,$E31&lt;P$12+7),"◆",""),""),"")</f>
      </c>
      <c r="Q31" s="25">
        <f>IF($C31="Meilenstein",IF(ISNUMBER($E31)*ISNUMBER(Q$12),IF(AND($E31&gt;=Q$12,$E31&lt;Q$12+7),"◆",""),""),"")</f>
      </c>
      <c r="R31" s="25">
        <f>IF($C31="Meilenstein",IF(ISNUMBER($E31)*ISNUMBER(R$12),IF(AND($E31&gt;=R$12,$E31&lt;R$12+7),"◆",""),""),"")</f>
      </c>
      <c r="S31" s="25">
        <f>IF($C31="Meilenstein",IF(ISNUMBER($E31)*ISNUMBER(S$12),IF(AND($E31&gt;=S$12,$E31&lt;S$12+7),"◆",""),""),"")</f>
      </c>
      <c r="T31" s="25">
        <f>IF($C31="Meilenstein",IF(ISNUMBER($E31)*ISNUMBER(T$12),IF(AND($E31&gt;=T$12,$E31&lt;T$12+7),"◆",""),""),"")</f>
      </c>
      <c r="U31" s="25">
        <f>IF($C31="Meilenstein",IF(ISNUMBER($E31)*ISNUMBER(U$12),IF(AND($E31&gt;=U$12,$E31&lt;U$12+7),"◆",""),""),"")</f>
      </c>
      <c r="V31" s="25">
        <f>IF($C31="Meilenstein",IF(ISNUMBER($E31)*ISNUMBER(V$12),IF(AND($E31&gt;=V$12,$E31&lt;V$12+7),"◆",""),""),"")</f>
      </c>
      <c r="W31" s="25">
        <f>IF($C31="Meilenstein",IF(ISNUMBER($E31)*ISNUMBER(W$12),IF(AND($E31&gt;=W$12,$E31&lt;W$12+7),"◆",""),""),"")</f>
      </c>
      <c r="X31" s="25">
        <f>IF($C31="Meilenstein",IF(ISNUMBER($E31)*ISNUMBER(X$12),IF(AND($E31&gt;=X$12,$E31&lt;X$12+7),"◆",""),""),"")</f>
      </c>
      <c r="Y31" s="25">
        <f>IF($C31="Meilenstein",IF(ISNUMBER($E31)*ISNUMBER(Y$12),IF(AND($E31&gt;=Y$12,$E31&lt;Y$12+7),"◆",""),""),"")</f>
      </c>
      <c r="Z31" s="25">
        <f>IF($C31="Meilenstein",IF(ISNUMBER($E31)*ISNUMBER(Z$12),IF(AND($E31&gt;=Z$12,$E31&lt;Z$12+7),"◆",""),""),"")</f>
      </c>
      <c r="AA31" s="25">
        <f>IF($C31="Meilenstein",IF(ISNUMBER($E31)*ISNUMBER(AA$12),IF(AND($E31&gt;=AA$12,$E31&lt;AA$12+7),"◆",""),""),"")</f>
      </c>
      <c r="AB31" s="25">
        <f>IF($C31="Meilenstein",IF(ISNUMBER($E31)*ISNUMBER(AB$12),IF(AND($E31&gt;=AB$12,$E31&lt;AB$12+7),"◆",""),""),"")</f>
      </c>
      <c r="AC31" s="25">
        <f>IF($C31="Meilenstein",IF(ISNUMBER($E31)*ISNUMBER(AC$12),IF(AND($E31&gt;=AC$12,$E31&lt;AC$12+7),"◆",""),""),"")</f>
      </c>
      <c r="AD31" s="25">
        <f>IF($C31="Meilenstein",IF(ISNUMBER($E31)*ISNUMBER(AD$12),IF(AND($E31&gt;=AD$12,$E31&lt;AD$12+7),"◆",""),""),"")</f>
      </c>
      <c r="AE31" s="25">
        <f>IF($C31="Meilenstein",IF(ISNUMBER($E31)*ISNUMBER(AE$12),IF(AND($E31&gt;=AE$12,$E31&lt;AE$12+7),"◆",""),""),"")</f>
      </c>
      <c r="AF31" s="25">
        <f>IF($C31="Meilenstein",IF(ISNUMBER($E31)*ISNUMBER(AF$12),IF(AND($E31&gt;=AF$12,$E31&lt;AF$12+7),"◆",""),""),"")</f>
      </c>
      <c r="AG31" s="25">
        <f>IF($C31="Meilenstein",IF(ISNUMBER($E31)*ISNUMBER(AG$12),IF(AND($E31&gt;=AG$12,$E31&lt;AG$12+7),"◆",""),""),"")</f>
      </c>
      <c r="AH31" s="25">
        <f>IF($C31="Meilenstein",IF(ISNUMBER($E31)*ISNUMBER(AH$12),IF(AND($E31&gt;=AH$12,$E31&lt;AH$12+7),"◆",""),""),"")</f>
      </c>
      <c r="AI31" s="25">
        <f>IF($C31="Meilenstein",IF(ISNUMBER($E31)*ISNUMBER(AI$12),IF(AND($E31&gt;=AI$12,$E31&lt;AI$12+7),"◆",""),""),"")</f>
      </c>
    </row>
    <row r="32" ht="17" customHeight="1" spans="1:35" x14ac:dyDescent="0.25">
      <c r="A32" s="6"/>
      <c r="B32" s="6"/>
      <c r="C32" s="6"/>
      <c r="D32" s="6"/>
      <c r="E32" s="22"/>
      <c r="F32" s="22"/>
      <c r="G32" s="23">
        <f>IF(NOT(ISNUMBER(E32)),"",IF(C32="Meilenstein",0,NETWORKDAYS(E32,IF(ISNUMBER(F32),F32,E32),Feiertage!$H$2:$H$120)))</f>
      </c>
      <c r="H32" s="24"/>
      <c r="I32" s="6"/>
      <c r="J32" s="25">
        <f>IF($C32="Meilenstein",IF(ISNUMBER($E32)*ISNUMBER(J$12),IF(AND($E32&gt;=J$12,$E32&lt;J$12+7),"◆",""),""),"")</f>
      </c>
      <c r="K32" s="25">
        <f>IF($C32="Meilenstein",IF(ISNUMBER($E32)*ISNUMBER(K$12),IF(AND($E32&gt;=K$12,$E32&lt;K$12+7),"◆",""),""),"")</f>
      </c>
      <c r="L32" s="25">
        <f>IF($C32="Meilenstein",IF(ISNUMBER($E32)*ISNUMBER(L$12),IF(AND($E32&gt;=L$12,$E32&lt;L$12+7),"◆",""),""),"")</f>
      </c>
      <c r="M32" s="25">
        <f>IF($C32="Meilenstein",IF(ISNUMBER($E32)*ISNUMBER(M$12),IF(AND($E32&gt;=M$12,$E32&lt;M$12+7),"◆",""),""),"")</f>
      </c>
      <c r="N32" s="25">
        <f>IF($C32="Meilenstein",IF(ISNUMBER($E32)*ISNUMBER(N$12),IF(AND($E32&gt;=N$12,$E32&lt;N$12+7),"◆",""),""),"")</f>
      </c>
      <c r="O32" s="25">
        <f>IF($C32="Meilenstein",IF(ISNUMBER($E32)*ISNUMBER(O$12),IF(AND($E32&gt;=O$12,$E32&lt;O$12+7),"◆",""),""),"")</f>
      </c>
      <c r="P32" s="25">
        <f>IF($C32="Meilenstein",IF(ISNUMBER($E32)*ISNUMBER(P$12),IF(AND($E32&gt;=P$12,$E32&lt;P$12+7),"◆",""),""),"")</f>
      </c>
      <c r="Q32" s="25">
        <f>IF($C32="Meilenstein",IF(ISNUMBER($E32)*ISNUMBER(Q$12),IF(AND($E32&gt;=Q$12,$E32&lt;Q$12+7),"◆",""),""),"")</f>
      </c>
      <c r="R32" s="25">
        <f>IF($C32="Meilenstein",IF(ISNUMBER($E32)*ISNUMBER(R$12),IF(AND($E32&gt;=R$12,$E32&lt;R$12+7),"◆",""),""),"")</f>
      </c>
      <c r="S32" s="25">
        <f>IF($C32="Meilenstein",IF(ISNUMBER($E32)*ISNUMBER(S$12),IF(AND($E32&gt;=S$12,$E32&lt;S$12+7),"◆",""),""),"")</f>
      </c>
      <c r="T32" s="25">
        <f>IF($C32="Meilenstein",IF(ISNUMBER($E32)*ISNUMBER(T$12),IF(AND($E32&gt;=T$12,$E32&lt;T$12+7),"◆",""),""),"")</f>
      </c>
      <c r="U32" s="25">
        <f>IF($C32="Meilenstein",IF(ISNUMBER($E32)*ISNUMBER(U$12),IF(AND($E32&gt;=U$12,$E32&lt;U$12+7),"◆",""),""),"")</f>
      </c>
      <c r="V32" s="25">
        <f>IF($C32="Meilenstein",IF(ISNUMBER($E32)*ISNUMBER(V$12),IF(AND($E32&gt;=V$12,$E32&lt;V$12+7),"◆",""),""),"")</f>
      </c>
      <c r="W32" s="25">
        <f>IF($C32="Meilenstein",IF(ISNUMBER($E32)*ISNUMBER(W$12),IF(AND($E32&gt;=W$12,$E32&lt;W$12+7),"◆",""),""),"")</f>
      </c>
      <c r="X32" s="25">
        <f>IF($C32="Meilenstein",IF(ISNUMBER($E32)*ISNUMBER(X$12),IF(AND($E32&gt;=X$12,$E32&lt;X$12+7),"◆",""),""),"")</f>
      </c>
      <c r="Y32" s="25">
        <f>IF($C32="Meilenstein",IF(ISNUMBER($E32)*ISNUMBER(Y$12),IF(AND($E32&gt;=Y$12,$E32&lt;Y$12+7),"◆",""),""),"")</f>
      </c>
      <c r="Z32" s="25">
        <f>IF($C32="Meilenstein",IF(ISNUMBER($E32)*ISNUMBER(Z$12),IF(AND($E32&gt;=Z$12,$E32&lt;Z$12+7),"◆",""),""),"")</f>
      </c>
      <c r="AA32" s="25">
        <f>IF($C32="Meilenstein",IF(ISNUMBER($E32)*ISNUMBER(AA$12),IF(AND($E32&gt;=AA$12,$E32&lt;AA$12+7),"◆",""),""),"")</f>
      </c>
      <c r="AB32" s="25">
        <f>IF($C32="Meilenstein",IF(ISNUMBER($E32)*ISNUMBER(AB$12),IF(AND($E32&gt;=AB$12,$E32&lt;AB$12+7),"◆",""),""),"")</f>
      </c>
      <c r="AC32" s="25">
        <f>IF($C32="Meilenstein",IF(ISNUMBER($E32)*ISNUMBER(AC$12),IF(AND($E32&gt;=AC$12,$E32&lt;AC$12+7),"◆",""),""),"")</f>
      </c>
      <c r="AD32" s="25">
        <f>IF($C32="Meilenstein",IF(ISNUMBER($E32)*ISNUMBER(AD$12),IF(AND($E32&gt;=AD$12,$E32&lt;AD$12+7),"◆",""),""),"")</f>
      </c>
      <c r="AE32" s="25">
        <f>IF($C32="Meilenstein",IF(ISNUMBER($E32)*ISNUMBER(AE$12),IF(AND($E32&gt;=AE$12,$E32&lt;AE$12+7),"◆",""),""),"")</f>
      </c>
      <c r="AF32" s="25">
        <f>IF($C32="Meilenstein",IF(ISNUMBER($E32)*ISNUMBER(AF$12),IF(AND($E32&gt;=AF$12,$E32&lt;AF$12+7),"◆",""),""),"")</f>
      </c>
      <c r="AG32" s="25">
        <f>IF($C32="Meilenstein",IF(ISNUMBER($E32)*ISNUMBER(AG$12),IF(AND($E32&gt;=AG$12,$E32&lt;AG$12+7),"◆",""),""),"")</f>
      </c>
      <c r="AH32" s="25">
        <f>IF($C32="Meilenstein",IF(ISNUMBER($E32)*ISNUMBER(AH$12),IF(AND($E32&gt;=AH$12,$E32&lt;AH$12+7),"◆",""),""),"")</f>
      </c>
      <c r="AI32" s="25">
        <f>IF($C32="Meilenstein",IF(ISNUMBER($E32)*ISNUMBER(AI$12),IF(AND($E32&gt;=AI$12,$E32&lt;AI$12+7),"◆",""),""),"")</f>
      </c>
    </row>
    <row r="33" ht="17" customHeight="1" spans="1:35" x14ac:dyDescent="0.25">
      <c r="A33" s="6"/>
      <c r="B33" s="6"/>
      <c r="C33" s="6"/>
      <c r="D33" s="6"/>
      <c r="E33" s="22"/>
      <c r="F33" s="22"/>
      <c r="G33" s="23">
        <f>IF(NOT(ISNUMBER(E33)),"",IF(C33="Meilenstein",0,NETWORKDAYS(E33,IF(ISNUMBER(F33),F33,E33),Feiertage!$H$2:$H$120)))</f>
      </c>
      <c r="H33" s="24"/>
      <c r="I33" s="6"/>
      <c r="J33" s="25">
        <f>IF($C33="Meilenstein",IF(ISNUMBER($E33)*ISNUMBER(J$12),IF(AND($E33&gt;=J$12,$E33&lt;J$12+7),"◆",""),""),"")</f>
      </c>
      <c r="K33" s="25">
        <f>IF($C33="Meilenstein",IF(ISNUMBER($E33)*ISNUMBER(K$12),IF(AND($E33&gt;=K$12,$E33&lt;K$12+7),"◆",""),""),"")</f>
      </c>
      <c r="L33" s="25">
        <f>IF($C33="Meilenstein",IF(ISNUMBER($E33)*ISNUMBER(L$12),IF(AND($E33&gt;=L$12,$E33&lt;L$12+7),"◆",""),""),"")</f>
      </c>
      <c r="M33" s="25">
        <f>IF($C33="Meilenstein",IF(ISNUMBER($E33)*ISNUMBER(M$12),IF(AND($E33&gt;=M$12,$E33&lt;M$12+7),"◆",""),""),"")</f>
      </c>
      <c r="N33" s="25">
        <f>IF($C33="Meilenstein",IF(ISNUMBER($E33)*ISNUMBER(N$12),IF(AND($E33&gt;=N$12,$E33&lt;N$12+7),"◆",""),""),"")</f>
      </c>
      <c r="O33" s="25">
        <f>IF($C33="Meilenstein",IF(ISNUMBER($E33)*ISNUMBER(O$12),IF(AND($E33&gt;=O$12,$E33&lt;O$12+7),"◆",""),""),"")</f>
      </c>
      <c r="P33" s="25">
        <f>IF($C33="Meilenstein",IF(ISNUMBER($E33)*ISNUMBER(P$12),IF(AND($E33&gt;=P$12,$E33&lt;P$12+7),"◆",""),""),"")</f>
      </c>
      <c r="Q33" s="25">
        <f>IF($C33="Meilenstein",IF(ISNUMBER($E33)*ISNUMBER(Q$12),IF(AND($E33&gt;=Q$12,$E33&lt;Q$12+7),"◆",""),""),"")</f>
      </c>
      <c r="R33" s="25">
        <f>IF($C33="Meilenstein",IF(ISNUMBER($E33)*ISNUMBER(R$12),IF(AND($E33&gt;=R$12,$E33&lt;R$12+7),"◆",""),""),"")</f>
      </c>
      <c r="S33" s="25">
        <f>IF($C33="Meilenstein",IF(ISNUMBER($E33)*ISNUMBER(S$12),IF(AND($E33&gt;=S$12,$E33&lt;S$12+7),"◆",""),""),"")</f>
      </c>
      <c r="T33" s="25">
        <f>IF($C33="Meilenstein",IF(ISNUMBER($E33)*ISNUMBER(T$12),IF(AND($E33&gt;=T$12,$E33&lt;T$12+7),"◆",""),""),"")</f>
      </c>
      <c r="U33" s="25">
        <f>IF($C33="Meilenstein",IF(ISNUMBER($E33)*ISNUMBER(U$12),IF(AND($E33&gt;=U$12,$E33&lt;U$12+7),"◆",""),""),"")</f>
      </c>
      <c r="V33" s="25">
        <f>IF($C33="Meilenstein",IF(ISNUMBER($E33)*ISNUMBER(V$12),IF(AND($E33&gt;=V$12,$E33&lt;V$12+7),"◆",""),""),"")</f>
      </c>
      <c r="W33" s="25">
        <f>IF($C33="Meilenstein",IF(ISNUMBER($E33)*ISNUMBER(W$12),IF(AND($E33&gt;=W$12,$E33&lt;W$12+7),"◆",""),""),"")</f>
      </c>
      <c r="X33" s="25">
        <f>IF($C33="Meilenstein",IF(ISNUMBER($E33)*ISNUMBER(X$12),IF(AND($E33&gt;=X$12,$E33&lt;X$12+7),"◆",""),""),"")</f>
      </c>
      <c r="Y33" s="25">
        <f>IF($C33="Meilenstein",IF(ISNUMBER($E33)*ISNUMBER(Y$12),IF(AND($E33&gt;=Y$12,$E33&lt;Y$12+7),"◆",""),""),"")</f>
      </c>
      <c r="Z33" s="25">
        <f>IF($C33="Meilenstein",IF(ISNUMBER($E33)*ISNUMBER(Z$12),IF(AND($E33&gt;=Z$12,$E33&lt;Z$12+7),"◆",""),""),"")</f>
      </c>
      <c r="AA33" s="25">
        <f>IF($C33="Meilenstein",IF(ISNUMBER($E33)*ISNUMBER(AA$12),IF(AND($E33&gt;=AA$12,$E33&lt;AA$12+7),"◆",""),""),"")</f>
      </c>
      <c r="AB33" s="25">
        <f>IF($C33="Meilenstein",IF(ISNUMBER($E33)*ISNUMBER(AB$12),IF(AND($E33&gt;=AB$12,$E33&lt;AB$12+7),"◆",""),""),"")</f>
      </c>
      <c r="AC33" s="25">
        <f>IF($C33="Meilenstein",IF(ISNUMBER($E33)*ISNUMBER(AC$12),IF(AND($E33&gt;=AC$12,$E33&lt;AC$12+7),"◆",""),""),"")</f>
      </c>
      <c r="AD33" s="25">
        <f>IF($C33="Meilenstein",IF(ISNUMBER($E33)*ISNUMBER(AD$12),IF(AND($E33&gt;=AD$12,$E33&lt;AD$12+7),"◆",""),""),"")</f>
      </c>
      <c r="AE33" s="25">
        <f>IF($C33="Meilenstein",IF(ISNUMBER($E33)*ISNUMBER(AE$12),IF(AND($E33&gt;=AE$12,$E33&lt;AE$12+7),"◆",""),""),"")</f>
      </c>
      <c r="AF33" s="25">
        <f>IF($C33="Meilenstein",IF(ISNUMBER($E33)*ISNUMBER(AF$12),IF(AND($E33&gt;=AF$12,$E33&lt;AF$12+7),"◆",""),""),"")</f>
      </c>
      <c r="AG33" s="25">
        <f>IF($C33="Meilenstein",IF(ISNUMBER($E33)*ISNUMBER(AG$12),IF(AND($E33&gt;=AG$12,$E33&lt;AG$12+7),"◆",""),""),"")</f>
      </c>
      <c r="AH33" s="25">
        <f>IF($C33="Meilenstein",IF(ISNUMBER($E33)*ISNUMBER(AH$12),IF(AND($E33&gt;=AH$12,$E33&lt;AH$12+7),"◆",""),""),"")</f>
      </c>
      <c r="AI33" s="25">
        <f>IF($C33="Meilenstein",IF(ISNUMBER($E33)*ISNUMBER(AI$12),IF(AND($E33&gt;=AI$12,$E33&lt;AI$12+7),"◆",""),""),"")</f>
      </c>
    </row>
    <row r="34" ht="17" customHeight="1" spans="1:35" x14ac:dyDescent="0.25">
      <c r="A34" s="6"/>
      <c r="B34" s="6"/>
      <c r="C34" s="6"/>
      <c r="D34" s="6"/>
      <c r="E34" s="22"/>
      <c r="F34" s="22"/>
      <c r="G34" s="23">
        <f>IF(NOT(ISNUMBER(E34)),"",IF(C34="Meilenstein",0,NETWORKDAYS(E34,IF(ISNUMBER(F34),F34,E34),Feiertage!$H$2:$H$120)))</f>
      </c>
      <c r="H34" s="24"/>
      <c r="I34" s="6"/>
      <c r="J34" s="25">
        <f>IF($C34="Meilenstein",IF(ISNUMBER($E34)*ISNUMBER(J$12),IF(AND($E34&gt;=J$12,$E34&lt;J$12+7),"◆",""),""),"")</f>
      </c>
      <c r="K34" s="25">
        <f>IF($C34="Meilenstein",IF(ISNUMBER($E34)*ISNUMBER(K$12),IF(AND($E34&gt;=K$12,$E34&lt;K$12+7),"◆",""),""),"")</f>
      </c>
      <c r="L34" s="25">
        <f>IF($C34="Meilenstein",IF(ISNUMBER($E34)*ISNUMBER(L$12),IF(AND($E34&gt;=L$12,$E34&lt;L$12+7),"◆",""),""),"")</f>
      </c>
      <c r="M34" s="25">
        <f>IF($C34="Meilenstein",IF(ISNUMBER($E34)*ISNUMBER(M$12),IF(AND($E34&gt;=M$12,$E34&lt;M$12+7),"◆",""),""),"")</f>
      </c>
      <c r="N34" s="25">
        <f>IF($C34="Meilenstein",IF(ISNUMBER($E34)*ISNUMBER(N$12),IF(AND($E34&gt;=N$12,$E34&lt;N$12+7),"◆",""),""),"")</f>
      </c>
      <c r="O34" s="25">
        <f>IF($C34="Meilenstein",IF(ISNUMBER($E34)*ISNUMBER(O$12),IF(AND($E34&gt;=O$12,$E34&lt;O$12+7),"◆",""),""),"")</f>
      </c>
      <c r="P34" s="25">
        <f>IF($C34="Meilenstein",IF(ISNUMBER($E34)*ISNUMBER(P$12),IF(AND($E34&gt;=P$12,$E34&lt;P$12+7),"◆",""),""),"")</f>
      </c>
      <c r="Q34" s="25">
        <f>IF($C34="Meilenstein",IF(ISNUMBER($E34)*ISNUMBER(Q$12),IF(AND($E34&gt;=Q$12,$E34&lt;Q$12+7),"◆",""),""),"")</f>
      </c>
      <c r="R34" s="25">
        <f>IF($C34="Meilenstein",IF(ISNUMBER($E34)*ISNUMBER(R$12),IF(AND($E34&gt;=R$12,$E34&lt;R$12+7),"◆",""),""),"")</f>
      </c>
      <c r="S34" s="25">
        <f>IF($C34="Meilenstein",IF(ISNUMBER($E34)*ISNUMBER(S$12),IF(AND($E34&gt;=S$12,$E34&lt;S$12+7),"◆",""),""),"")</f>
      </c>
      <c r="T34" s="25">
        <f>IF($C34="Meilenstein",IF(ISNUMBER($E34)*ISNUMBER(T$12),IF(AND($E34&gt;=T$12,$E34&lt;T$12+7),"◆",""),""),"")</f>
      </c>
      <c r="U34" s="25">
        <f>IF($C34="Meilenstein",IF(ISNUMBER($E34)*ISNUMBER(U$12),IF(AND($E34&gt;=U$12,$E34&lt;U$12+7),"◆",""),""),"")</f>
      </c>
      <c r="V34" s="25">
        <f>IF($C34="Meilenstein",IF(ISNUMBER($E34)*ISNUMBER(V$12),IF(AND($E34&gt;=V$12,$E34&lt;V$12+7),"◆",""),""),"")</f>
      </c>
      <c r="W34" s="25">
        <f>IF($C34="Meilenstein",IF(ISNUMBER($E34)*ISNUMBER(W$12),IF(AND($E34&gt;=W$12,$E34&lt;W$12+7),"◆",""),""),"")</f>
      </c>
      <c r="X34" s="25">
        <f>IF($C34="Meilenstein",IF(ISNUMBER($E34)*ISNUMBER(X$12),IF(AND($E34&gt;=X$12,$E34&lt;X$12+7),"◆",""),""),"")</f>
      </c>
      <c r="Y34" s="25">
        <f>IF($C34="Meilenstein",IF(ISNUMBER($E34)*ISNUMBER(Y$12),IF(AND($E34&gt;=Y$12,$E34&lt;Y$12+7),"◆",""),""),"")</f>
      </c>
      <c r="Z34" s="25">
        <f>IF($C34="Meilenstein",IF(ISNUMBER($E34)*ISNUMBER(Z$12),IF(AND($E34&gt;=Z$12,$E34&lt;Z$12+7),"◆",""),""),"")</f>
      </c>
      <c r="AA34" s="25">
        <f>IF($C34="Meilenstein",IF(ISNUMBER($E34)*ISNUMBER(AA$12),IF(AND($E34&gt;=AA$12,$E34&lt;AA$12+7),"◆",""),""),"")</f>
      </c>
      <c r="AB34" s="25">
        <f>IF($C34="Meilenstein",IF(ISNUMBER($E34)*ISNUMBER(AB$12),IF(AND($E34&gt;=AB$12,$E34&lt;AB$12+7),"◆",""),""),"")</f>
      </c>
      <c r="AC34" s="25">
        <f>IF($C34="Meilenstein",IF(ISNUMBER($E34)*ISNUMBER(AC$12),IF(AND($E34&gt;=AC$12,$E34&lt;AC$12+7),"◆",""),""),"")</f>
      </c>
      <c r="AD34" s="25">
        <f>IF($C34="Meilenstein",IF(ISNUMBER($E34)*ISNUMBER(AD$12),IF(AND($E34&gt;=AD$12,$E34&lt;AD$12+7),"◆",""),""),"")</f>
      </c>
      <c r="AE34" s="25">
        <f>IF($C34="Meilenstein",IF(ISNUMBER($E34)*ISNUMBER(AE$12),IF(AND($E34&gt;=AE$12,$E34&lt;AE$12+7),"◆",""),""),"")</f>
      </c>
      <c r="AF34" s="25">
        <f>IF($C34="Meilenstein",IF(ISNUMBER($E34)*ISNUMBER(AF$12),IF(AND($E34&gt;=AF$12,$E34&lt;AF$12+7),"◆",""),""),"")</f>
      </c>
      <c r="AG34" s="25">
        <f>IF($C34="Meilenstein",IF(ISNUMBER($E34)*ISNUMBER(AG$12),IF(AND($E34&gt;=AG$12,$E34&lt;AG$12+7),"◆",""),""),"")</f>
      </c>
      <c r="AH34" s="25">
        <f>IF($C34="Meilenstein",IF(ISNUMBER($E34)*ISNUMBER(AH$12),IF(AND($E34&gt;=AH$12,$E34&lt;AH$12+7),"◆",""),""),"")</f>
      </c>
      <c r="AI34" s="25">
        <f>IF($C34="Meilenstein",IF(ISNUMBER($E34)*ISNUMBER(AI$12),IF(AND($E34&gt;=AI$12,$E34&lt;AI$12+7),"◆",""),""),"")</f>
      </c>
    </row>
    <row r="35" ht="17" customHeight="1" spans="1:35" x14ac:dyDescent="0.25">
      <c r="A35" s="6"/>
      <c r="B35" s="6"/>
      <c r="C35" s="6"/>
      <c r="D35" s="6"/>
      <c r="E35" s="22"/>
      <c r="F35" s="22"/>
      <c r="G35" s="23">
        <f>IF(NOT(ISNUMBER(E35)),"",IF(C35="Meilenstein",0,NETWORKDAYS(E35,IF(ISNUMBER(F35),F35,E35),Feiertage!$H$2:$H$120)))</f>
      </c>
      <c r="H35" s="24"/>
      <c r="I35" s="6"/>
      <c r="J35" s="25">
        <f>IF($C35="Meilenstein",IF(ISNUMBER($E35)*ISNUMBER(J$12),IF(AND($E35&gt;=J$12,$E35&lt;J$12+7),"◆",""),""),"")</f>
      </c>
      <c r="K35" s="25">
        <f>IF($C35="Meilenstein",IF(ISNUMBER($E35)*ISNUMBER(K$12),IF(AND($E35&gt;=K$12,$E35&lt;K$12+7),"◆",""),""),"")</f>
      </c>
      <c r="L35" s="25">
        <f>IF($C35="Meilenstein",IF(ISNUMBER($E35)*ISNUMBER(L$12),IF(AND($E35&gt;=L$12,$E35&lt;L$12+7),"◆",""),""),"")</f>
      </c>
      <c r="M35" s="25">
        <f>IF($C35="Meilenstein",IF(ISNUMBER($E35)*ISNUMBER(M$12),IF(AND($E35&gt;=M$12,$E35&lt;M$12+7),"◆",""),""),"")</f>
      </c>
      <c r="N35" s="25">
        <f>IF($C35="Meilenstein",IF(ISNUMBER($E35)*ISNUMBER(N$12),IF(AND($E35&gt;=N$12,$E35&lt;N$12+7),"◆",""),""),"")</f>
      </c>
      <c r="O35" s="25">
        <f>IF($C35="Meilenstein",IF(ISNUMBER($E35)*ISNUMBER(O$12),IF(AND($E35&gt;=O$12,$E35&lt;O$12+7),"◆",""),""),"")</f>
      </c>
      <c r="P35" s="25">
        <f>IF($C35="Meilenstein",IF(ISNUMBER($E35)*ISNUMBER(P$12),IF(AND($E35&gt;=P$12,$E35&lt;P$12+7),"◆",""),""),"")</f>
      </c>
      <c r="Q35" s="25">
        <f>IF($C35="Meilenstein",IF(ISNUMBER($E35)*ISNUMBER(Q$12),IF(AND($E35&gt;=Q$12,$E35&lt;Q$12+7),"◆",""),""),"")</f>
      </c>
      <c r="R35" s="25">
        <f>IF($C35="Meilenstein",IF(ISNUMBER($E35)*ISNUMBER(R$12),IF(AND($E35&gt;=R$12,$E35&lt;R$12+7),"◆",""),""),"")</f>
      </c>
      <c r="S35" s="25">
        <f>IF($C35="Meilenstein",IF(ISNUMBER($E35)*ISNUMBER(S$12),IF(AND($E35&gt;=S$12,$E35&lt;S$12+7),"◆",""),""),"")</f>
      </c>
      <c r="T35" s="25">
        <f>IF($C35="Meilenstein",IF(ISNUMBER($E35)*ISNUMBER(T$12),IF(AND($E35&gt;=T$12,$E35&lt;T$12+7),"◆",""),""),"")</f>
      </c>
      <c r="U35" s="25">
        <f>IF($C35="Meilenstein",IF(ISNUMBER($E35)*ISNUMBER(U$12),IF(AND($E35&gt;=U$12,$E35&lt;U$12+7),"◆",""),""),"")</f>
      </c>
      <c r="V35" s="25">
        <f>IF($C35="Meilenstein",IF(ISNUMBER($E35)*ISNUMBER(V$12),IF(AND($E35&gt;=V$12,$E35&lt;V$12+7),"◆",""),""),"")</f>
      </c>
      <c r="W35" s="25">
        <f>IF($C35="Meilenstein",IF(ISNUMBER($E35)*ISNUMBER(W$12),IF(AND($E35&gt;=W$12,$E35&lt;W$12+7),"◆",""),""),"")</f>
      </c>
      <c r="X35" s="25">
        <f>IF($C35="Meilenstein",IF(ISNUMBER($E35)*ISNUMBER(X$12),IF(AND($E35&gt;=X$12,$E35&lt;X$12+7),"◆",""),""),"")</f>
      </c>
      <c r="Y35" s="25">
        <f>IF($C35="Meilenstein",IF(ISNUMBER($E35)*ISNUMBER(Y$12),IF(AND($E35&gt;=Y$12,$E35&lt;Y$12+7),"◆",""),""),"")</f>
      </c>
      <c r="Z35" s="25">
        <f>IF($C35="Meilenstein",IF(ISNUMBER($E35)*ISNUMBER(Z$12),IF(AND($E35&gt;=Z$12,$E35&lt;Z$12+7),"◆",""),""),"")</f>
      </c>
      <c r="AA35" s="25">
        <f>IF($C35="Meilenstein",IF(ISNUMBER($E35)*ISNUMBER(AA$12),IF(AND($E35&gt;=AA$12,$E35&lt;AA$12+7),"◆",""),""),"")</f>
      </c>
      <c r="AB35" s="25">
        <f>IF($C35="Meilenstein",IF(ISNUMBER($E35)*ISNUMBER(AB$12),IF(AND($E35&gt;=AB$12,$E35&lt;AB$12+7),"◆",""),""),"")</f>
      </c>
      <c r="AC35" s="25">
        <f>IF($C35="Meilenstein",IF(ISNUMBER($E35)*ISNUMBER(AC$12),IF(AND($E35&gt;=AC$12,$E35&lt;AC$12+7),"◆",""),""),"")</f>
      </c>
      <c r="AD35" s="25">
        <f>IF($C35="Meilenstein",IF(ISNUMBER($E35)*ISNUMBER(AD$12),IF(AND($E35&gt;=AD$12,$E35&lt;AD$12+7),"◆",""),""),"")</f>
      </c>
      <c r="AE35" s="25">
        <f>IF($C35="Meilenstein",IF(ISNUMBER($E35)*ISNUMBER(AE$12),IF(AND($E35&gt;=AE$12,$E35&lt;AE$12+7),"◆",""),""),"")</f>
      </c>
      <c r="AF35" s="25">
        <f>IF($C35="Meilenstein",IF(ISNUMBER($E35)*ISNUMBER(AF$12),IF(AND($E35&gt;=AF$12,$E35&lt;AF$12+7),"◆",""),""),"")</f>
      </c>
      <c r="AG35" s="25">
        <f>IF($C35="Meilenstein",IF(ISNUMBER($E35)*ISNUMBER(AG$12),IF(AND($E35&gt;=AG$12,$E35&lt;AG$12+7),"◆",""),""),"")</f>
      </c>
      <c r="AH35" s="25">
        <f>IF($C35="Meilenstein",IF(ISNUMBER($E35)*ISNUMBER(AH$12),IF(AND($E35&gt;=AH$12,$E35&lt;AH$12+7),"◆",""),""),"")</f>
      </c>
      <c r="AI35" s="25">
        <f>IF($C35="Meilenstein",IF(ISNUMBER($E35)*ISNUMBER(AI$12),IF(AND($E35&gt;=AI$12,$E35&lt;AI$12+7),"◆",""),""),"")</f>
      </c>
    </row>
    <row r="36" ht="17" customHeight="1" spans="1:35" x14ac:dyDescent="0.25">
      <c r="A36" s="6"/>
      <c r="B36" s="6"/>
      <c r="C36" s="6"/>
      <c r="D36" s="6"/>
      <c r="E36" s="22"/>
      <c r="F36" s="22"/>
      <c r="G36" s="23">
        <f>IF(NOT(ISNUMBER(E36)),"",IF(C36="Meilenstein",0,NETWORKDAYS(E36,IF(ISNUMBER(F36),F36,E36),Feiertage!$H$2:$H$120)))</f>
      </c>
      <c r="H36" s="24"/>
      <c r="I36" s="6"/>
      <c r="J36" s="25">
        <f>IF($C36="Meilenstein",IF(ISNUMBER($E36)*ISNUMBER(J$12),IF(AND($E36&gt;=J$12,$E36&lt;J$12+7),"◆",""),""),"")</f>
      </c>
      <c r="K36" s="25">
        <f>IF($C36="Meilenstein",IF(ISNUMBER($E36)*ISNUMBER(K$12),IF(AND($E36&gt;=K$12,$E36&lt;K$12+7),"◆",""),""),"")</f>
      </c>
      <c r="L36" s="25">
        <f>IF($C36="Meilenstein",IF(ISNUMBER($E36)*ISNUMBER(L$12),IF(AND($E36&gt;=L$12,$E36&lt;L$12+7),"◆",""),""),"")</f>
      </c>
      <c r="M36" s="25">
        <f>IF($C36="Meilenstein",IF(ISNUMBER($E36)*ISNUMBER(M$12),IF(AND($E36&gt;=M$12,$E36&lt;M$12+7),"◆",""),""),"")</f>
      </c>
      <c r="N36" s="25">
        <f>IF($C36="Meilenstein",IF(ISNUMBER($E36)*ISNUMBER(N$12),IF(AND($E36&gt;=N$12,$E36&lt;N$12+7),"◆",""),""),"")</f>
      </c>
      <c r="O36" s="25">
        <f>IF($C36="Meilenstein",IF(ISNUMBER($E36)*ISNUMBER(O$12),IF(AND($E36&gt;=O$12,$E36&lt;O$12+7),"◆",""),""),"")</f>
      </c>
      <c r="P36" s="25">
        <f>IF($C36="Meilenstein",IF(ISNUMBER($E36)*ISNUMBER(P$12),IF(AND($E36&gt;=P$12,$E36&lt;P$12+7),"◆",""),""),"")</f>
      </c>
      <c r="Q36" s="25">
        <f>IF($C36="Meilenstein",IF(ISNUMBER($E36)*ISNUMBER(Q$12),IF(AND($E36&gt;=Q$12,$E36&lt;Q$12+7),"◆",""),""),"")</f>
      </c>
      <c r="R36" s="25">
        <f>IF($C36="Meilenstein",IF(ISNUMBER($E36)*ISNUMBER(R$12),IF(AND($E36&gt;=R$12,$E36&lt;R$12+7),"◆",""),""),"")</f>
      </c>
      <c r="S36" s="25">
        <f>IF($C36="Meilenstein",IF(ISNUMBER($E36)*ISNUMBER(S$12),IF(AND($E36&gt;=S$12,$E36&lt;S$12+7),"◆",""),""),"")</f>
      </c>
      <c r="T36" s="25">
        <f>IF($C36="Meilenstein",IF(ISNUMBER($E36)*ISNUMBER(T$12),IF(AND($E36&gt;=T$12,$E36&lt;T$12+7),"◆",""),""),"")</f>
      </c>
      <c r="U36" s="25">
        <f>IF($C36="Meilenstein",IF(ISNUMBER($E36)*ISNUMBER(U$12),IF(AND($E36&gt;=U$12,$E36&lt;U$12+7),"◆",""),""),"")</f>
      </c>
      <c r="V36" s="25">
        <f>IF($C36="Meilenstein",IF(ISNUMBER($E36)*ISNUMBER(V$12),IF(AND($E36&gt;=V$12,$E36&lt;V$12+7),"◆",""),""),"")</f>
      </c>
      <c r="W36" s="25">
        <f>IF($C36="Meilenstein",IF(ISNUMBER($E36)*ISNUMBER(W$12),IF(AND($E36&gt;=W$12,$E36&lt;W$12+7),"◆",""),""),"")</f>
      </c>
      <c r="X36" s="25">
        <f>IF($C36="Meilenstein",IF(ISNUMBER($E36)*ISNUMBER(X$12),IF(AND($E36&gt;=X$12,$E36&lt;X$12+7),"◆",""),""),"")</f>
      </c>
      <c r="Y36" s="25">
        <f>IF($C36="Meilenstein",IF(ISNUMBER($E36)*ISNUMBER(Y$12),IF(AND($E36&gt;=Y$12,$E36&lt;Y$12+7),"◆",""),""),"")</f>
      </c>
      <c r="Z36" s="25">
        <f>IF($C36="Meilenstein",IF(ISNUMBER($E36)*ISNUMBER(Z$12),IF(AND($E36&gt;=Z$12,$E36&lt;Z$12+7),"◆",""),""),"")</f>
      </c>
      <c r="AA36" s="25">
        <f>IF($C36="Meilenstein",IF(ISNUMBER($E36)*ISNUMBER(AA$12),IF(AND($E36&gt;=AA$12,$E36&lt;AA$12+7),"◆",""),""),"")</f>
      </c>
      <c r="AB36" s="25">
        <f>IF($C36="Meilenstein",IF(ISNUMBER($E36)*ISNUMBER(AB$12),IF(AND($E36&gt;=AB$12,$E36&lt;AB$12+7),"◆",""),""),"")</f>
      </c>
      <c r="AC36" s="25">
        <f>IF($C36="Meilenstein",IF(ISNUMBER($E36)*ISNUMBER(AC$12),IF(AND($E36&gt;=AC$12,$E36&lt;AC$12+7),"◆",""),""),"")</f>
      </c>
      <c r="AD36" s="25">
        <f>IF($C36="Meilenstein",IF(ISNUMBER($E36)*ISNUMBER(AD$12),IF(AND($E36&gt;=AD$12,$E36&lt;AD$12+7),"◆",""),""),"")</f>
      </c>
      <c r="AE36" s="25">
        <f>IF($C36="Meilenstein",IF(ISNUMBER($E36)*ISNUMBER(AE$12),IF(AND($E36&gt;=AE$12,$E36&lt;AE$12+7),"◆",""),""),"")</f>
      </c>
      <c r="AF36" s="25">
        <f>IF($C36="Meilenstein",IF(ISNUMBER($E36)*ISNUMBER(AF$12),IF(AND($E36&gt;=AF$12,$E36&lt;AF$12+7),"◆",""),""),"")</f>
      </c>
      <c r="AG36" s="25">
        <f>IF($C36="Meilenstein",IF(ISNUMBER($E36)*ISNUMBER(AG$12),IF(AND($E36&gt;=AG$12,$E36&lt;AG$12+7),"◆",""),""),"")</f>
      </c>
      <c r="AH36" s="25">
        <f>IF($C36="Meilenstein",IF(ISNUMBER($E36)*ISNUMBER(AH$12),IF(AND($E36&gt;=AH$12,$E36&lt;AH$12+7),"◆",""),""),"")</f>
      </c>
      <c r="AI36" s="25">
        <f>IF($C36="Meilenstein",IF(ISNUMBER($E36)*ISNUMBER(AI$12),IF(AND($E36&gt;=AI$12,$E36&lt;AI$12+7),"◆",""),""),"")</f>
      </c>
    </row>
    <row r="37" ht="17" customHeight="1" spans="1:35" x14ac:dyDescent="0.25">
      <c r="A37" s="6"/>
      <c r="B37" s="6"/>
      <c r="C37" s="6"/>
      <c r="D37" s="6"/>
      <c r="E37" s="22"/>
      <c r="F37" s="22"/>
      <c r="G37" s="23">
        <f>IF(NOT(ISNUMBER(E37)),"",IF(C37="Meilenstein",0,NETWORKDAYS(E37,IF(ISNUMBER(F37),F37,E37),Feiertage!$H$2:$H$120)))</f>
      </c>
      <c r="H37" s="24"/>
      <c r="I37" s="6"/>
      <c r="J37" s="25">
        <f>IF($C37="Meilenstein",IF(ISNUMBER($E37)*ISNUMBER(J$12),IF(AND($E37&gt;=J$12,$E37&lt;J$12+7),"◆",""),""),"")</f>
      </c>
      <c r="K37" s="25">
        <f>IF($C37="Meilenstein",IF(ISNUMBER($E37)*ISNUMBER(K$12),IF(AND($E37&gt;=K$12,$E37&lt;K$12+7),"◆",""),""),"")</f>
      </c>
      <c r="L37" s="25">
        <f>IF($C37="Meilenstein",IF(ISNUMBER($E37)*ISNUMBER(L$12),IF(AND($E37&gt;=L$12,$E37&lt;L$12+7),"◆",""),""),"")</f>
      </c>
      <c r="M37" s="25">
        <f>IF($C37="Meilenstein",IF(ISNUMBER($E37)*ISNUMBER(M$12),IF(AND($E37&gt;=M$12,$E37&lt;M$12+7),"◆",""),""),"")</f>
      </c>
      <c r="N37" s="25">
        <f>IF($C37="Meilenstein",IF(ISNUMBER($E37)*ISNUMBER(N$12),IF(AND($E37&gt;=N$12,$E37&lt;N$12+7),"◆",""),""),"")</f>
      </c>
      <c r="O37" s="25">
        <f>IF($C37="Meilenstein",IF(ISNUMBER($E37)*ISNUMBER(O$12),IF(AND($E37&gt;=O$12,$E37&lt;O$12+7),"◆",""),""),"")</f>
      </c>
      <c r="P37" s="25">
        <f>IF($C37="Meilenstein",IF(ISNUMBER($E37)*ISNUMBER(P$12),IF(AND($E37&gt;=P$12,$E37&lt;P$12+7),"◆",""),""),"")</f>
      </c>
      <c r="Q37" s="25">
        <f>IF($C37="Meilenstein",IF(ISNUMBER($E37)*ISNUMBER(Q$12),IF(AND($E37&gt;=Q$12,$E37&lt;Q$12+7),"◆",""),""),"")</f>
      </c>
      <c r="R37" s="25">
        <f>IF($C37="Meilenstein",IF(ISNUMBER($E37)*ISNUMBER(R$12),IF(AND($E37&gt;=R$12,$E37&lt;R$12+7),"◆",""),""),"")</f>
      </c>
      <c r="S37" s="25">
        <f>IF($C37="Meilenstein",IF(ISNUMBER($E37)*ISNUMBER(S$12),IF(AND($E37&gt;=S$12,$E37&lt;S$12+7),"◆",""),""),"")</f>
      </c>
      <c r="T37" s="25">
        <f>IF($C37="Meilenstein",IF(ISNUMBER($E37)*ISNUMBER(T$12),IF(AND($E37&gt;=T$12,$E37&lt;T$12+7),"◆",""),""),"")</f>
      </c>
      <c r="U37" s="25">
        <f>IF($C37="Meilenstein",IF(ISNUMBER($E37)*ISNUMBER(U$12),IF(AND($E37&gt;=U$12,$E37&lt;U$12+7),"◆",""),""),"")</f>
      </c>
      <c r="V37" s="25">
        <f>IF($C37="Meilenstein",IF(ISNUMBER($E37)*ISNUMBER(V$12),IF(AND($E37&gt;=V$12,$E37&lt;V$12+7),"◆",""),""),"")</f>
      </c>
      <c r="W37" s="25">
        <f>IF($C37="Meilenstein",IF(ISNUMBER($E37)*ISNUMBER(W$12),IF(AND($E37&gt;=W$12,$E37&lt;W$12+7),"◆",""),""),"")</f>
      </c>
      <c r="X37" s="25">
        <f>IF($C37="Meilenstein",IF(ISNUMBER($E37)*ISNUMBER(X$12),IF(AND($E37&gt;=X$12,$E37&lt;X$12+7),"◆",""),""),"")</f>
      </c>
      <c r="Y37" s="25">
        <f>IF($C37="Meilenstein",IF(ISNUMBER($E37)*ISNUMBER(Y$12),IF(AND($E37&gt;=Y$12,$E37&lt;Y$12+7),"◆",""),""),"")</f>
      </c>
      <c r="Z37" s="25">
        <f>IF($C37="Meilenstein",IF(ISNUMBER($E37)*ISNUMBER(Z$12),IF(AND($E37&gt;=Z$12,$E37&lt;Z$12+7),"◆",""),""),"")</f>
      </c>
      <c r="AA37" s="25">
        <f>IF($C37="Meilenstein",IF(ISNUMBER($E37)*ISNUMBER(AA$12),IF(AND($E37&gt;=AA$12,$E37&lt;AA$12+7),"◆",""),""),"")</f>
      </c>
      <c r="AB37" s="25">
        <f>IF($C37="Meilenstein",IF(ISNUMBER($E37)*ISNUMBER(AB$12),IF(AND($E37&gt;=AB$12,$E37&lt;AB$12+7),"◆",""),""),"")</f>
      </c>
      <c r="AC37" s="25">
        <f>IF($C37="Meilenstein",IF(ISNUMBER($E37)*ISNUMBER(AC$12),IF(AND($E37&gt;=AC$12,$E37&lt;AC$12+7),"◆",""),""),"")</f>
      </c>
      <c r="AD37" s="25">
        <f>IF($C37="Meilenstein",IF(ISNUMBER($E37)*ISNUMBER(AD$12),IF(AND($E37&gt;=AD$12,$E37&lt;AD$12+7),"◆",""),""),"")</f>
      </c>
      <c r="AE37" s="25">
        <f>IF($C37="Meilenstein",IF(ISNUMBER($E37)*ISNUMBER(AE$12),IF(AND($E37&gt;=AE$12,$E37&lt;AE$12+7),"◆",""),""),"")</f>
      </c>
      <c r="AF37" s="25">
        <f>IF($C37="Meilenstein",IF(ISNUMBER($E37)*ISNUMBER(AF$12),IF(AND($E37&gt;=AF$12,$E37&lt;AF$12+7),"◆",""),""),"")</f>
      </c>
      <c r="AG37" s="25">
        <f>IF($C37="Meilenstein",IF(ISNUMBER($E37)*ISNUMBER(AG$12),IF(AND($E37&gt;=AG$12,$E37&lt;AG$12+7),"◆",""),""),"")</f>
      </c>
      <c r="AH37" s="25">
        <f>IF($C37="Meilenstein",IF(ISNUMBER($E37)*ISNUMBER(AH$12),IF(AND($E37&gt;=AH$12,$E37&lt;AH$12+7),"◆",""),""),"")</f>
      </c>
      <c r="AI37" s="25">
        <f>IF($C37="Meilenstein",IF(ISNUMBER($E37)*ISNUMBER(AI$12),IF(AND($E37&gt;=AI$12,$E37&lt;AI$12+7),"◆",""),""),"")</f>
      </c>
    </row>
    <row r="38" ht="17" customHeight="1" spans="1:35" x14ac:dyDescent="0.25">
      <c r="A38" s="6"/>
      <c r="B38" s="6"/>
      <c r="C38" s="6"/>
      <c r="D38" s="6"/>
      <c r="E38" s="22"/>
      <c r="F38" s="22"/>
      <c r="G38" s="23">
        <f>IF(NOT(ISNUMBER(E38)),"",IF(C38="Meilenstein",0,NETWORKDAYS(E38,IF(ISNUMBER(F38),F38,E38),Feiertage!$H$2:$H$120)))</f>
      </c>
      <c r="H38" s="24"/>
      <c r="I38" s="6"/>
      <c r="J38" s="25">
        <f>IF($C38="Meilenstein",IF(ISNUMBER($E38)*ISNUMBER(J$12),IF(AND($E38&gt;=J$12,$E38&lt;J$12+7),"◆",""),""),"")</f>
      </c>
      <c r="K38" s="25">
        <f>IF($C38="Meilenstein",IF(ISNUMBER($E38)*ISNUMBER(K$12),IF(AND($E38&gt;=K$12,$E38&lt;K$12+7),"◆",""),""),"")</f>
      </c>
      <c r="L38" s="25">
        <f>IF($C38="Meilenstein",IF(ISNUMBER($E38)*ISNUMBER(L$12),IF(AND($E38&gt;=L$12,$E38&lt;L$12+7),"◆",""),""),"")</f>
      </c>
      <c r="M38" s="25">
        <f>IF($C38="Meilenstein",IF(ISNUMBER($E38)*ISNUMBER(M$12),IF(AND($E38&gt;=M$12,$E38&lt;M$12+7),"◆",""),""),"")</f>
      </c>
      <c r="N38" s="25">
        <f>IF($C38="Meilenstein",IF(ISNUMBER($E38)*ISNUMBER(N$12),IF(AND($E38&gt;=N$12,$E38&lt;N$12+7),"◆",""),""),"")</f>
      </c>
      <c r="O38" s="25">
        <f>IF($C38="Meilenstein",IF(ISNUMBER($E38)*ISNUMBER(O$12),IF(AND($E38&gt;=O$12,$E38&lt;O$12+7),"◆",""),""),"")</f>
      </c>
      <c r="P38" s="25">
        <f>IF($C38="Meilenstein",IF(ISNUMBER($E38)*ISNUMBER(P$12),IF(AND($E38&gt;=P$12,$E38&lt;P$12+7),"◆",""),""),"")</f>
      </c>
      <c r="Q38" s="25">
        <f>IF($C38="Meilenstein",IF(ISNUMBER($E38)*ISNUMBER(Q$12),IF(AND($E38&gt;=Q$12,$E38&lt;Q$12+7),"◆",""),""),"")</f>
      </c>
      <c r="R38" s="25">
        <f>IF($C38="Meilenstein",IF(ISNUMBER($E38)*ISNUMBER(R$12),IF(AND($E38&gt;=R$12,$E38&lt;R$12+7),"◆",""),""),"")</f>
      </c>
      <c r="S38" s="25">
        <f>IF($C38="Meilenstein",IF(ISNUMBER($E38)*ISNUMBER(S$12),IF(AND($E38&gt;=S$12,$E38&lt;S$12+7),"◆",""),""),"")</f>
      </c>
      <c r="T38" s="25">
        <f>IF($C38="Meilenstein",IF(ISNUMBER($E38)*ISNUMBER(T$12),IF(AND($E38&gt;=T$12,$E38&lt;T$12+7),"◆",""),""),"")</f>
      </c>
      <c r="U38" s="25">
        <f>IF($C38="Meilenstein",IF(ISNUMBER($E38)*ISNUMBER(U$12),IF(AND($E38&gt;=U$12,$E38&lt;U$12+7),"◆",""),""),"")</f>
      </c>
      <c r="V38" s="25">
        <f>IF($C38="Meilenstein",IF(ISNUMBER($E38)*ISNUMBER(V$12),IF(AND($E38&gt;=V$12,$E38&lt;V$12+7),"◆",""),""),"")</f>
      </c>
      <c r="W38" s="25">
        <f>IF($C38="Meilenstein",IF(ISNUMBER($E38)*ISNUMBER(W$12),IF(AND($E38&gt;=W$12,$E38&lt;W$12+7),"◆",""),""),"")</f>
      </c>
      <c r="X38" s="25">
        <f>IF($C38="Meilenstein",IF(ISNUMBER($E38)*ISNUMBER(X$12),IF(AND($E38&gt;=X$12,$E38&lt;X$12+7),"◆",""),""),"")</f>
      </c>
      <c r="Y38" s="25">
        <f>IF($C38="Meilenstein",IF(ISNUMBER($E38)*ISNUMBER(Y$12),IF(AND($E38&gt;=Y$12,$E38&lt;Y$12+7),"◆",""),""),"")</f>
      </c>
      <c r="Z38" s="25">
        <f>IF($C38="Meilenstein",IF(ISNUMBER($E38)*ISNUMBER(Z$12),IF(AND($E38&gt;=Z$12,$E38&lt;Z$12+7),"◆",""),""),"")</f>
      </c>
      <c r="AA38" s="25">
        <f>IF($C38="Meilenstein",IF(ISNUMBER($E38)*ISNUMBER(AA$12),IF(AND($E38&gt;=AA$12,$E38&lt;AA$12+7),"◆",""),""),"")</f>
      </c>
      <c r="AB38" s="25">
        <f>IF($C38="Meilenstein",IF(ISNUMBER($E38)*ISNUMBER(AB$12),IF(AND($E38&gt;=AB$12,$E38&lt;AB$12+7),"◆",""),""),"")</f>
      </c>
      <c r="AC38" s="25">
        <f>IF($C38="Meilenstein",IF(ISNUMBER($E38)*ISNUMBER(AC$12),IF(AND($E38&gt;=AC$12,$E38&lt;AC$12+7),"◆",""),""),"")</f>
      </c>
      <c r="AD38" s="25">
        <f>IF($C38="Meilenstein",IF(ISNUMBER($E38)*ISNUMBER(AD$12),IF(AND($E38&gt;=AD$12,$E38&lt;AD$12+7),"◆",""),""),"")</f>
      </c>
      <c r="AE38" s="25">
        <f>IF($C38="Meilenstein",IF(ISNUMBER($E38)*ISNUMBER(AE$12),IF(AND($E38&gt;=AE$12,$E38&lt;AE$12+7),"◆",""),""),"")</f>
      </c>
      <c r="AF38" s="25">
        <f>IF($C38="Meilenstein",IF(ISNUMBER($E38)*ISNUMBER(AF$12),IF(AND($E38&gt;=AF$12,$E38&lt;AF$12+7),"◆",""),""),"")</f>
      </c>
      <c r="AG38" s="25">
        <f>IF($C38="Meilenstein",IF(ISNUMBER($E38)*ISNUMBER(AG$12),IF(AND($E38&gt;=AG$12,$E38&lt;AG$12+7),"◆",""),""),"")</f>
      </c>
      <c r="AH38" s="25">
        <f>IF($C38="Meilenstein",IF(ISNUMBER($E38)*ISNUMBER(AH$12),IF(AND($E38&gt;=AH$12,$E38&lt;AH$12+7),"◆",""),""),"")</f>
      </c>
      <c r="AI38" s="25">
        <f>IF($C38="Meilenstein",IF(ISNUMBER($E38)*ISNUMBER(AI$12),IF(AND($E38&gt;=AI$12,$E38&lt;AI$12+7),"◆",""),""),"")</f>
      </c>
    </row>
    <row r="39" ht="17" customHeight="1" spans="1:35" x14ac:dyDescent="0.25">
      <c r="A39" s="6"/>
      <c r="B39" s="6"/>
      <c r="C39" s="6"/>
      <c r="D39" s="6"/>
      <c r="E39" s="22"/>
      <c r="F39" s="22"/>
      <c r="G39" s="23">
        <f>IF(NOT(ISNUMBER(E39)),"",IF(C39="Meilenstein",0,NETWORKDAYS(E39,IF(ISNUMBER(F39),F39,E39),Feiertage!$H$2:$H$120)))</f>
      </c>
      <c r="H39" s="24"/>
      <c r="I39" s="6"/>
      <c r="J39" s="25">
        <f>IF($C39="Meilenstein",IF(ISNUMBER($E39)*ISNUMBER(J$12),IF(AND($E39&gt;=J$12,$E39&lt;J$12+7),"◆",""),""),"")</f>
      </c>
      <c r="K39" s="25">
        <f>IF($C39="Meilenstein",IF(ISNUMBER($E39)*ISNUMBER(K$12),IF(AND($E39&gt;=K$12,$E39&lt;K$12+7),"◆",""),""),"")</f>
      </c>
      <c r="L39" s="25">
        <f>IF($C39="Meilenstein",IF(ISNUMBER($E39)*ISNUMBER(L$12),IF(AND($E39&gt;=L$12,$E39&lt;L$12+7),"◆",""),""),"")</f>
      </c>
      <c r="M39" s="25">
        <f>IF($C39="Meilenstein",IF(ISNUMBER($E39)*ISNUMBER(M$12),IF(AND($E39&gt;=M$12,$E39&lt;M$12+7),"◆",""),""),"")</f>
      </c>
      <c r="N39" s="25">
        <f>IF($C39="Meilenstein",IF(ISNUMBER($E39)*ISNUMBER(N$12),IF(AND($E39&gt;=N$12,$E39&lt;N$12+7),"◆",""),""),"")</f>
      </c>
      <c r="O39" s="25">
        <f>IF($C39="Meilenstein",IF(ISNUMBER($E39)*ISNUMBER(O$12),IF(AND($E39&gt;=O$12,$E39&lt;O$12+7),"◆",""),""),"")</f>
      </c>
      <c r="P39" s="25">
        <f>IF($C39="Meilenstein",IF(ISNUMBER($E39)*ISNUMBER(P$12),IF(AND($E39&gt;=P$12,$E39&lt;P$12+7),"◆",""),""),"")</f>
      </c>
      <c r="Q39" s="25">
        <f>IF($C39="Meilenstein",IF(ISNUMBER($E39)*ISNUMBER(Q$12),IF(AND($E39&gt;=Q$12,$E39&lt;Q$12+7),"◆",""),""),"")</f>
      </c>
      <c r="R39" s="25">
        <f>IF($C39="Meilenstein",IF(ISNUMBER($E39)*ISNUMBER(R$12),IF(AND($E39&gt;=R$12,$E39&lt;R$12+7),"◆",""),""),"")</f>
      </c>
      <c r="S39" s="25">
        <f>IF($C39="Meilenstein",IF(ISNUMBER($E39)*ISNUMBER(S$12),IF(AND($E39&gt;=S$12,$E39&lt;S$12+7),"◆",""),""),"")</f>
      </c>
      <c r="T39" s="25">
        <f>IF($C39="Meilenstein",IF(ISNUMBER($E39)*ISNUMBER(T$12),IF(AND($E39&gt;=T$12,$E39&lt;T$12+7),"◆",""),""),"")</f>
      </c>
      <c r="U39" s="25">
        <f>IF($C39="Meilenstein",IF(ISNUMBER($E39)*ISNUMBER(U$12),IF(AND($E39&gt;=U$12,$E39&lt;U$12+7),"◆",""),""),"")</f>
      </c>
      <c r="V39" s="25">
        <f>IF($C39="Meilenstein",IF(ISNUMBER($E39)*ISNUMBER(V$12),IF(AND($E39&gt;=V$12,$E39&lt;V$12+7),"◆",""),""),"")</f>
      </c>
      <c r="W39" s="25">
        <f>IF($C39="Meilenstein",IF(ISNUMBER($E39)*ISNUMBER(W$12),IF(AND($E39&gt;=W$12,$E39&lt;W$12+7),"◆",""),""),"")</f>
      </c>
      <c r="X39" s="25">
        <f>IF($C39="Meilenstein",IF(ISNUMBER($E39)*ISNUMBER(X$12),IF(AND($E39&gt;=X$12,$E39&lt;X$12+7),"◆",""),""),"")</f>
      </c>
      <c r="Y39" s="25">
        <f>IF($C39="Meilenstein",IF(ISNUMBER($E39)*ISNUMBER(Y$12),IF(AND($E39&gt;=Y$12,$E39&lt;Y$12+7),"◆",""),""),"")</f>
      </c>
      <c r="Z39" s="25">
        <f>IF($C39="Meilenstein",IF(ISNUMBER($E39)*ISNUMBER(Z$12),IF(AND($E39&gt;=Z$12,$E39&lt;Z$12+7),"◆",""),""),"")</f>
      </c>
      <c r="AA39" s="25">
        <f>IF($C39="Meilenstein",IF(ISNUMBER($E39)*ISNUMBER(AA$12),IF(AND($E39&gt;=AA$12,$E39&lt;AA$12+7),"◆",""),""),"")</f>
      </c>
      <c r="AB39" s="25">
        <f>IF($C39="Meilenstein",IF(ISNUMBER($E39)*ISNUMBER(AB$12),IF(AND($E39&gt;=AB$12,$E39&lt;AB$12+7),"◆",""),""),"")</f>
      </c>
      <c r="AC39" s="25">
        <f>IF($C39="Meilenstein",IF(ISNUMBER($E39)*ISNUMBER(AC$12),IF(AND($E39&gt;=AC$12,$E39&lt;AC$12+7),"◆",""),""),"")</f>
      </c>
      <c r="AD39" s="25">
        <f>IF($C39="Meilenstein",IF(ISNUMBER($E39)*ISNUMBER(AD$12),IF(AND($E39&gt;=AD$12,$E39&lt;AD$12+7),"◆",""),""),"")</f>
      </c>
      <c r="AE39" s="25">
        <f>IF($C39="Meilenstein",IF(ISNUMBER($E39)*ISNUMBER(AE$12),IF(AND($E39&gt;=AE$12,$E39&lt;AE$12+7),"◆",""),""),"")</f>
      </c>
      <c r="AF39" s="25">
        <f>IF($C39="Meilenstein",IF(ISNUMBER($E39)*ISNUMBER(AF$12),IF(AND($E39&gt;=AF$12,$E39&lt;AF$12+7),"◆",""),""),"")</f>
      </c>
      <c r="AG39" s="25">
        <f>IF($C39="Meilenstein",IF(ISNUMBER($E39)*ISNUMBER(AG$12),IF(AND($E39&gt;=AG$12,$E39&lt;AG$12+7),"◆",""),""),"")</f>
      </c>
      <c r="AH39" s="25">
        <f>IF($C39="Meilenstein",IF(ISNUMBER($E39)*ISNUMBER(AH$12),IF(AND($E39&gt;=AH$12,$E39&lt;AH$12+7),"◆",""),""),"")</f>
      </c>
      <c r="AI39" s="25">
        <f>IF($C39="Meilenstein",IF(ISNUMBER($E39)*ISNUMBER(AI$12),IF(AND($E39&gt;=AI$12,$E39&lt;AI$12+7),"◆",""),""),"")</f>
      </c>
    </row>
    <row r="40" ht="17" customHeight="1" spans="1:35" x14ac:dyDescent="0.25">
      <c r="A40" s="6"/>
      <c r="B40" s="6"/>
      <c r="C40" s="6"/>
      <c r="D40" s="6"/>
      <c r="E40" s="22"/>
      <c r="F40" s="22"/>
      <c r="G40" s="23">
        <f>IF(NOT(ISNUMBER(E40)),"",IF(C40="Meilenstein",0,NETWORKDAYS(E40,IF(ISNUMBER(F40),F40,E40),Feiertage!$H$2:$H$120)))</f>
      </c>
      <c r="H40" s="24"/>
      <c r="I40" s="6"/>
      <c r="J40" s="25">
        <f>IF($C40="Meilenstein",IF(ISNUMBER($E40)*ISNUMBER(J$12),IF(AND($E40&gt;=J$12,$E40&lt;J$12+7),"◆",""),""),"")</f>
      </c>
      <c r="K40" s="25">
        <f>IF($C40="Meilenstein",IF(ISNUMBER($E40)*ISNUMBER(K$12),IF(AND($E40&gt;=K$12,$E40&lt;K$12+7),"◆",""),""),"")</f>
      </c>
      <c r="L40" s="25">
        <f>IF($C40="Meilenstein",IF(ISNUMBER($E40)*ISNUMBER(L$12),IF(AND($E40&gt;=L$12,$E40&lt;L$12+7),"◆",""),""),"")</f>
      </c>
      <c r="M40" s="25">
        <f>IF($C40="Meilenstein",IF(ISNUMBER($E40)*ISNUMBER(M$12),IF(AND($E40&gt;=M$12,$E40&lt;M$12+7),"◆",""),""),"")</f>
      </c>
      <c r="N40" s="25">
        <f>IF($C40="Meilenstein",IF(ISNUMBER($E40)*ISNUMBER(N$12),IF(AND($E40&gt;=N$12,$E40&lt;N$12+7),"◆",""),""),"")</f>
      </c>
      <c r="O40" s="25">
        <f>IF($C40="Meilenstein",IF(ISNUMBER($E40)*ISNUMBER(O$12),IF(AND($E40&gt;=O$12,$E40&lt;O$12+7),"◆",""),""),"")</f>
      </c>
      <c r="P40" s="25">
        <f>IF($C40="Meilenstein",IF(ISNUMBER($E40)*ISNUMBER(P$12),IF(AND($E40&gt;=P$12,$E40&lt;P$12+7),"◆",""),""),"")</f>
      </c>
      <c r="Q40" s="25">
        <f>IF($C40="Meilenstein",IF(ISNUMBER($E40)*ISNUMBER(Q$12),IF(AND($E40&gt;=Q$12,$E40&lt;Q$12+7),"◆",""),""),"")</f>
      </c>
      <c r="R40" s="25">
        <f>IF($C40="Meilenstein",IF(ISNUMBER($E40)*ISNUMBER(R$12),IF(AND($E40&gt;=R$12,$E40&lt;R$12+7),"◆",""),""),"")</f>
      </c>
      <c r="S40" s="25">
        <f>IF($C40="Meilenstein",IF(ISNUMBER($E40)*ISNUMBER(S$12),IF(AND($E40&gt;=S$12,$E40&lt;S$12+7),"◆",""),""),"")</f>
      </c>
      <c r="T40" s="25">
        <f>IF($C40="Meilenstein",IF(ISNUMBER($E40)*ISNUMBER(T$12),IF(AND($E40&gt;=T$12,$E40&lt;T$12+7),"◆",""),""),"")</f>
      </c>
      <c r="U40" s="25">
        <f>IF($C40="Meilenstein",IF(ISNUMBER($E40)*ISNUMBER(U$12),IF(AND($E40&gt;=U$12,$E40&lt;U$12+7),"◆",""),""),"")</f>
      </c>
      <c r="V40" s="25">
        <f>IF($C40="Meilenstein",IF(ISNUMBER($E40)*ISNUMBER(V$12),IF(AND($E40&gt;=V$12,$E40&lt;V$12+7),"◆",""),""),"")</f>
      </c>
      <c r="W40" s="25">
        <f>IF($C40="Meilenstein",IF(ISNUMBER($E40)*ISNUMBER(W$12),IF(AND($E40&gt;=W$12,$E40&lt;W$12+7),"◆",""),""),"")</f>
      </c>
      <c r="X40" s="25">
        <f>IF($C40="Meilenstein",IF(ISNUMBER($E40)*ISNUMBER(X$12),IF(AND($E40&gt;=X$12,$E40&lt;X$12+7),"◆",""),""),"")</f>
      </c>
      <c r="Y40" s="25">
        <f>IF($C40="Meilenstein",IF(ISNUMBER($E40)*ISNUMBER(Y$12),IF(AND($E40&gt;=Y$12,$E40&lt;Y$12+7),"◆",""),""),"")</f>
      </c>
      <c r="Z40" s="25">
        <f>IF($C40="Meilenstein",IF(ISNUMBER($E40)*ISNUMBER(Z$12),IF(AND($E40&gt;=Z$12,$E40&lt;Z$12+7),"◆",""),""),"")</f>
      </c>
      <c r="AA40" s="25">
        <f>IF($C40="Meilenstein",IF(ISNUMBER($E40)*ISNUMBER(AA$12),IF(AND($E40&gt;=AA$12,$E40&lt;AA$12+7),"◆",""),""),"")</f>
      </c>
      <c r="AB40" s="25">
        <f>IF($C40="Meilenstein",IF(ISNUMBER($E40)*ISNUMBER(AB$12),IF(AND($E40&gt;=AB$12,$E40&lt;AB$12+7),"◆",""),""),"")</f>
      </c>
      <c r="AC40" s="25">
        <f>IF($C40="Meilenstein",IF(ISNUMBER($E40)*ISNUMBER(AC$12),IF(AND($E40&gt;=AC$12,$E40&lt;AC$12+7),"◆",""),""),"")</f>
      </c>
      <c r="AD40" s="25">
        <f>IF($C40="Meilenstein",IF(ISNUMBER($E40)*ISNUMBER(AD$12),IF(AND($E40&gt;=AD$12,$E40&lt;AD$12+7),"◆",""),""),"")</f>
      </c>
      <c r="AE40" s="25">
        <f>IF($C40="Meilenstein",IF(ISNUMBER($E40)*ISNUMBER(AE$12),IF(AND($E40&gt;=AE$12,$E40&lt;AE$12+7),"◆",""),""),"")</f>
      </c>
      <c r="AF40" s="25">
        <f>IF($C40="Meilenstein",IF(ISNUMBER($E40)*ISNUMBER(AF$12),IF(AND($E40&gt;=AF$12,$E40&lt;AF$12+7),"◆",""),""),"")</f>
      </c>
      <c r="AG40" s="25">
        <f>IF($C40="Meilenstein",IF(ISNUMBER($E40)*ISNUMBER(AG$12),IF(AND($E40&gt;=AG$12,$E40&lt;AG$12+7),"◆",""),""),"")</f>
      </c>
      <c r="AH40" s="25">
        <f>IF($C40="Meilenstein",IF(ISNUMBER($E40)*ISNUMBER(AH$12),IF(AND($E40&gt;=AH$12,$E40&lt;AH$12+7),"◆",""),""),"")</f>
      </c>
      <c r="AI40" s="25">
        <f>IF($C40="Meilenstein",IF(ISNUMBER($E40)*ISNUMBER(AI$12),IF(AND($E40&gt;=AI$12,$E40&lt;AI$12+7),"◆",""),""),"")</f>
      </c>
    </row>
    <row r="41" ht="17" customHeight="1" spans="1:35" x14ac:dyDescent="0.25">
      <c r="A41" s="6"/>
      <c r="B41" s="6"/>
      <c r="C41" s="6"/>
      <c r="D41" s="6"/>
      <c r="E41" s="22"/>
      <c r="F41" s="22"/>
      <c r="G41" s="23">
        <f>IF(NOT(ISNUMBER(E41)),"",IF(C41="Meilenstein",0,NETWORKDAYS(E41,IF(ISNUMBER(F41),F41,E41),Feiertage!$H$2:$H$120)))</f>
      </c>
      <c r="H41" s="24"/>
      <c r="I41" s="6"/>
      <c r="J41" s="25">
        <f>IF($C41="Meilenstein",IF(ISNUMBER($E41)*ISNUMBER(J$12),IF(AND($E41&gt;=J$12,$E41&lt;J$12+7),"◆",""),""),"")</f>
      </c>
      <c r="K41" s="25">
        <f>IF($C41="Meilenstein",IF(ISNUMBER($E41)*ISNUMBER(K$12),IF(AND($E41&gt;=K$12,$E41&lt;K$12+7),"◆",""),""),"")</f>
      </c>
      <c r="L41" s="25">
        <f>IF($C41="Meilenstein",IF(ISNUMBER($E41)*ISNUMBER(L$12),IF(AND($E41&gt;=L$12,$E41&lt;L$12+7),"◆",""),""),"")</f>
      </c>
      <c r="M41" s="25">
        <f>IF($C41="Meilenstein",IF(ISNUMBER($E41)*ISNUMBER(M$12),IF(AND($E41&gt;=M$12,$E41&lt;M$12+7),"◆",""),""),"")</f>
      </c>
      <c r="N41" s="25">
        <f>IF($C41="Meilenstein",IF(ISNUMBER($E41)*ISNUMBER(N$12),IF(AND($E41&gt;=N$12,$E41&lt;N$12+7),"◆",""),""),"")</f>
      </c>
      <c r="O41" s="25">
        <f>IF($C41="Meilenstein",IF(ISNUMBER($E41)*ISNUMBER(O$12),IF(AND($E41&gt;=O$12,$E41&lt;O$12+7),"◆",""),""),"")</f>
      </c>
      <c r="P41" s="25">
        <f>IF($C41="Meilenstein",IF(ISNUMBER($E41)*ISNUMBER(P$12),IF(AND($E41&gt;=P$12,$E41&lt;P$12+7),"◆",""),""),"")</f>
      </c>
      <c r="Q41" s="25">
        <f>IF($C41="Meilenstein",IF(ISNUMBER($E41)*ISNUMBER(Q$12),IF(AND($E41&gt;=Q$12,$E41&lt;Q$12+7),"◆",""),""),"")</f>
      </c>
      <c r="R41" s="25">
        <f>IF($C41="Meilenstein",IF(ISNUMBER($E41)*ISNUMBER(R$12),IF(AND($E41&gt;=R$12,$E41&lt;R$12+7),"◆",""),""),"")</f>
      </c>
      <c r="S41" s="25">
        <f>IF($C41="Meilenstein",IF(ISNUMBER($E41)*ISNUMBER(S$12),IF(AND($E41&gt;=S$12,$E41&lt;S$12+7),"◆",""),""),"")</f>
      </c>
      <c r="T41" s="25">
        <f>IF($C41="Meilenstein",IF(ISNUMBER($E41)*ISNUMBER(T$12),IF(AND($E41&gt;=T$12,$E41&lt;T$12+7),"◆",""),""),"")</f>
      </c>
      <c r="U41" s="25">
        <f>IF($C41="Meilenstein",IF(ISNUMBER($E41)*ISNUMBER(U$12),IF(AND($E41&gt;=U$12,$E41&lt;U$12+7),"◆",""),""),"")</f>
      </c>
      <c r="V41" s="25">
        <f>IF($C41="Meilenstein",IF(ISNUMBER($E41)*ISNUMBER(V$12),IF(AND($E41&gt;=V$12,$E41&lt;V$12+7),"◆",""),""),"")</f>
      </c>
      <c r="W41" s="25">
        <f>IF($C41="Meilenstein",IF(ISNUMBER($E41)*ISNUMBER(W$12),IF(AND($E41&gt;=W$12,$E41&lt;W$12+7),"◆",""),""),"")</f>
      </c>
      <c r="X41" s="25">
        <f>IF($C41="Meilenstein",IF(ISNUMBER($E41)*ISNUMBER(X$12),IF(AND($E41&gt;=X$12,$E41&lt;X$12+7),"◆",""),""),"")</f>
      </c>
      <c r="Y41" s="25">
        <f>IF($C41="Meilenstein",IF(ISNUMBER($E41)*ISNUMBER(Y$12),IF(AND($E41&gt;=Y$12,$E41&lt;Y$12+7),"◆",""),""),"")</f>
      </c>
      <c r="Z41" s="25">
        <f>IF($C41="Meilenstein",IF(ISNUMBER($E41)*ISNUMBER(Z$12),IF(AND($E41&gt;=Z$12,$E41&lt;Z$12+7),"◆",""),""),"")</f>
      </c>
      <c r="AA41" s="25">
        <f>IF($C41="Meilenstein",IF(ISNUMBER($E41)*ISNUMBER(AA$12),IF(AND($E41&gt;=AA$12,$E41&lt;AA$12+7),"◆",""),""),"")</f>
      </c>
      <c r="AB41" s="25">
        <f>IF($C41="Meilenstein",IF(ISNUMBER($E41)*ISNUMBER(AB$12),IF(AND($E41&gt;=AB$12,$E41&lt;AB$12+7),"◆",""),""),"")</f>
      </c>
      <c r="AC41" s="25">
        <f>IF($C41="Meilenstein",IF(ISNUMBER($E41)*ISNUMBER(AC$12),IF(AND($E41&gt;=AC$12,$E41&lt;AC$12+7),"◆",""),""),"")</f>
      </c>
      <c r="AD41" s="25">
        <f>IF($C41="Meilenstein",IF(ISNUMBER($E41)*ISNUMBER(AD$12),IF(AND($E41&gt;=AD$12,$E41&lt;AD$12+7),"◆",""),""),"")</f>
      </c>
      <c r="AE41" s="25">
        <f>IF($C41="Meilenstein",IF(ISNUMBER($E41)*ISNUMBER(AE$12),IF(AND($E41&gt;=AE$12,$E41&lt;AE$12+7),"◆",""),""),"")</f>
      </c>
      <c r="AF41" s="25">
        <f>IF($C41="Meilenstein",IF(ISNUMBER($E41)*ISNUMBER(AF$12),IF(AND($E41&gt;=AF$12,$E41&lt;AF$12+7),"◆",""),""),"")</f>
      </c>
      <c r="AG41" s="25">
        <f>IF($C41="Meilenstein",IF(ISNUMBER($E41)*ISNUMBER(AG$12),IF(AND($E41&gt;=AG$12,$E41&lt;AG$12+7),"◆",""),""),"")</f>
      </c>
      <c r="AH41" s="25">
        <f>IF($C41="Meilenstein",IF(ISNUMBER($E41)*ISNUMBER(AH$12),IF(AND($E41&gt;=AH$12,$E41&lt;AH$12+7),"◆",""),""),"")</f>
      </c>
      <c r="AI41" s="25">
        <f>IF($C41="Meilenstein",IF(ISNUMBER($E41)*ISNUMBER(AI$12),IF(AND($E41&gt;=AI$12,$E41&lt;AI$12+7),"◆",""),""),"")</f>
      </c>
    </row>
    <row r="42" ht="17" customHeight="1" spans="1:35" x14ac:dyDescent="0.25">
      <c r="A42" s="6"/>
      <c r="B42" s="6"/>
      <c r="C42" s="6"/>
      <c r="D42" s="6"/>
      <c r="E42" s="22"/>
      <c r="F42" s="22"/>
      <c r="G42" s="23">
        <f>IF(NOT(ISNUMBER(E42)),"",IF(C42="Meilenstein",0,NETWORKDAYS(E42,IF(ISNUMBER(F42),F42,E42),Feiertage!$H$2:$H$120)))</f>
      </c>
      <c r="H42" s="24"/>
      <c r="I42" s="6"/>
      <c r="J42" s="25">
        <f>IF($C42="Meilenstein",IF(ISNUMBER($E42)*ISNUMBER(J$12),IF(AND($E42&gt;=J$12,$E42&lt;J$12+7),"◆",""),""),"")</f>
      </c>
      <c r="K42" s="25">
        <f>IF($C42="Meilenstein",IF(ISNUMBER($E42)*ISNUMBER(K$12),IF(AND($E42&gt;=K$12,$E42&lt;K$12+7),"◆",""),""),"")</f>
      </c>
      <c r="L42" s="25">
        <f>IF($C42="Meilenstein",IF(ISNUMBER($E42)*ISNUMBER(L$12),IF(AND($E42&gt;=L$12,$E42&lt;L$12+7),"◆",""),""),"")</f>
      </c>
      <c r="M42" s="25">
        <f>IF($C42="Meilenstein",IF(ISNUMBER($E42)*ISNUMBER(M$12),IF(AND($E42&gt;=M$12,$E42&lt;M$12+7),"◆",""),""),"")</f>
      </c>
      <c r="N42" s="25">
        <f>IF($C42="Meilenstein",IF(ISNUMBER($E42)*ISNUMBER(N$12),IF(AND($E42&gt;=N$12,$E42&lt;N$12+7),"◆",""),""),"")</f>
      </c>
      <c r="O42" s="25">
        <f>IF($C42="Meilenstein",IF(ISNUMBER($E42)*ISNUMBER(O$12),IF(AND($E42&gt;=O$12,$E42&lt;O$12+7),"◆",""),""),"")</f>
      </c>
      <c r="P42" s="25">
        <f>IF($C42="Meilenstein",IF(ISNUMBER($E42)*ISNUMBER(P$12),IF(AND($E42&gt;=P$12,$E42&lt;P$12+7),"◆",""),""),"")</f>
      </c>
      <c r="Q42" s="25">
        <f>IF($C42="Meilenstein",IF(ISNUMBER($E42)*ISNUMBER(Q$12),IF(AND($E42&gt;=Q$12,$E42&lt;Q$12+7),"◆",""),""),"")</f>
      </c>
      <c r="R42" s="25">
        <f>IF($C42="Meilenstein",IF(ISNUMBER($E42)*ISNUMBER(R$12),IF(AND($E42&gt;=R$12,$E42&lt;R$12+7),"◆",""),""),"")</f>
      </c>
      <c r="S42" s="25">
        <f>IF($C42="Meilenstein",IF(ISNUMBER($E42)*ISNUMBER(S$12),IF(AND($E42&gt;=S$12,$E42&lt;S$12+7),"◆",""),""),"")</f>
      </c>
      <c r="T42" s="25">
        <f>IF($C42="Meilenstein",IF(ISNUMBER($E42)*ISNUMBER(T$12),IF(AND($E42&gt;=T$12,$E42&lt;T$12+7),"◆",""),""),"")</f>
      </c>
      <c r="U42" s="25">
        <f>IF($C42="Meilenstein",IF(ISNUMBER($E42)*ISNUMBER(U$12),IF(AND($E42&gt;=U$12,$E42&lt;U$12+7),"◆",""),""),"")</f>
      </c>
      <c r="V42" s="25">
        <f>IF($C42="Meilenstein",IF(ISNUMBER($E42)*ISNUMBER(V$12),IF(AND($E42&gt;=V$12,$E42&lt;V$12+7),"◆",""),""),"")</f>
      </c>
      <c r="W42" s="25">
        <f>IF($C42="Meilenstein",IF(ISNUMBER($E42)*ISNUMBER(W$12),IF(AND($E42&gt;=W$12,$E42&lt;W$12+7),"◆",""),""),"")</f>
      </c>
      <c r="X42" s="25">
        <f>IF($C42="Meilenstein",IF(ISNUMBER($E42)*ISNUMBER(X$12),IF(AND($E42&gt;=X$12,$E42&lt;X$12+7),"◆",""),""),"")</f>
      </c>
      <c r="Y42" s="25">
        <f>IF($C42="Meilenstein",IF(ISNUMBER($E42)*ISNUMBER(Y$12),IF(AND($E42&gt;=Y$12,$E42&lt;Y$12+7),"◆",""),""),"")</f>
      </c>
      <c r="Z42" s="25">
        <f>IF($C42="Meilenstein",IF(ISNUMBER($E42)*ISNUMBER(Z$12),IF(AND($E42&gt;=Z$12,$E42&lt;Z$12+7),"◆",""),""),"")</f>
      </c>
      <c r="AA42" s="25">
        <f>IF($C42="Meilenstein",IF(ISNUMBER($E42)*ISNUMBER(AA$12),IF(AND($E42&gt;=AA$12,$E42&lt;AA$12+7),"◆",""),""),"")</f>
      </c>
      <c r="AB42" s="25">
        <f>IF($C42="Meilenstein",IF(ISNUMBER($E42)*ISNUMBER(AB$12),IF(AND($E42&gt;=AB$12,$E42&lt;AB$12+7),"◆",""),""),"")</f>
      </c>
      <c r="AC42" s="25">
        <f>IF($C42="Meilenstein",IF(ISNUMBER($E42)*ISNUMBER(AC$12),IF(AND($E42&gt;=AC$12,$E42&lt;AC$12+7),"◆",""),""),"")</f>
      </c>
      <c r="AD42" s="25">
        <f>IF($C42="Meilenstein",IF(ISNUMBER($E42)*ISNUMBER(AD$12),IF(AND($E42&gt;=AD$12,$E42&lt;AD$12+7),"◆",""),""),"")</f>
      </c>
      <c r="AE42" s="25">
        <f>IF($C42="Meilenstein",IF(ISNUMBER($E42)*ISNUMBER(AE$12),IF(AND($E42&gt;=AE$12,$E42&lt;AE$12+7),"◆",""),""),"")</f>
      </c>
      <c r="AF42" s="25">
        <f>IF($C42="Meilenstein",IF(ISNUMBER($E42)*ISNUMBER(AF$12),IF(AND($E42&gt;=AF$12,$E42&lt;AF$12+7),"◆",""),""),"")</f>
      </c>
      <c r="AG42" s="25">
        <f>IF($C42="Meilenstein",IF(ISNUMBER($E42)*ISNUMBER(AG$12),IF(AND($E42&gt;=AG$12,$E42&lt;AG$12+7),"◆",""),""),"")</f>
      </c>
      <c r="AH42" s="25">
        <f>IF($C42="Meilenstein",IF(ISNUMBER($E42)*ISNUMBER(AH$12),IF(AND($E42&gt;=AH$12,$E42&lt;AH$12+7),"◆",""),""),"")</f>
      </c>
      <c r="AI42" s="25">
        <f>IF($C42="Meilenstein",IF(ISNUMBER($E42)*ISNUMBER(AI$12),IF(AND($E42&gt;=AI$12,$E42&lt;AI$12+7),"◆",""),""),"")</f>
      </c>
    </row>
    <row r="43" ht="17" customHeight="1" spans="1:35" x14ac:dyDescent="0.25">
      <c r="A43" s="6"/>
      <c r="B43" s="6"/>
      <c r="C43" s="6"/>
      <c r="D43" s="6"/>
      <c r="E43" s="22"/>
      <c r="F43" s="22"/>
      <c r="G43" s="23">
        <f>IF(NOT(ISNUMBER(E43)),"",IF(C43="Meilenstein",0,NETWORKDAYS(E43,IF(ISNUMBER(F43),F43,E43),Feiertage!$H$2:$H$120)))</f>
      </c>
      <c r="H43" s="24"/>
      <c r="I43" s="6"/>
      <c r="J43" s="25">
        <f>IF($C43="Meilenstein",IF(ISNUMBER($E43)*ISNUMBER(J$12),IF(AND($E43&gt;=J$12,$E43&lt;J$12+7),"◆",""),""),"")</f>
      </c>
      <c r="K43" s="25">
        <f>IF($C43="Meilenstein",IF(ISNUMBER($E43)*ISNUMBER(K$12),IF(AND($E43&gt;=K$12,$E43&lt;K$12+7),"◆",""),""),"")</f>
      </c>
      <c r="L43" s="25">
        <f>IF($C43="Meilenstein",IF(ISNUMBER($E43)*ISNUMBER(L$12),IF(AND($E43&gt;=L$12,$E43&lt;L$12+7),"◆",""),""),"")</f>
      </c>
      <c r="M43" s="25">
        <f>IF($C43="Meilenstein",IF(ISNUMBER($E43)*ISNUMBER(M$12),IF(AND($E43&gt;=M$12,$E43&lt;M$12+7),"◆",""),""),"")</f>
      </c>
      <c r="N43" s="25">
        <f>IF($C43="Meilenstein",IF(ISNUMBER($E43)*ISNUMBER(N$12),IF(AND($E43&gt;=N$12,$E43&lt;N$12+7),"◆",""),""),"")</f>
      </c>
      <c r="O43" s="25">
        <f>IF($C43="Meilenstein",IF(ISNUMBER($E43)*ISNUMBER(O$12),IF(AND($E43&gt;=O$12,$E43&lt;O$12+7),"◆",""),""),"")</f>
      </c>
      <c r="P43" s="25">
        <f>IF($C43="Meilenstein",IF(ISNUMBER($E43)*ISNUMBER(P$12),IF(AND($E43&gt;=P$12,$E43&lt;P$12+7),"◆",""),""),"")</f>
      </c>
      <c r="Q43" s="25">
        <f>IF($C43="Meilenstein",IF(ISNUMBER($E43)*ISNUMBER(Q$12),IF(AND($E43&gt;=Q$12,$E43&lt;Q$12+7),"◆",""),""),"")</f>
      </c>
      <c r="R43" s="25">
        <f>IF($C43="Meilenstein",IF(ISNUMBER($E43)*ISNUMBER(R$12),IF(AND($E43&gt;=R$12,$E43&lt;R$12+7),"◆",""),""),"")</f>
      </c>
      <c r="S43" s="25">
        <f>IF($C43="Meilenstein",IF(ISNUMBER($E43)*ISNUMBER(S$12),IF(AND($E43&gt;=S$12,$E43&lt;S$12+7),"◆",""),""),"")</f>
      </c>
      <c r="T43" s="25">
        <f>IF($C43="Meilenstein",IF(ISNUMBER($E43)*ISNUMBER(T$12),IF(AND($E43&gt;=T$12,$E43&lt;T$12+7),"◆",""),""),"")</f>
      </c>
      <c r="U43" s="25">
        <f>IF($C43="Meilenstein",IF(ISNUMBER($E43)*ISNUMBER(U$12),IF(AND($E43&gt;=U$12,$E43&lt;U$12+7),"◆",""),""),"")</f>
      </c>
      <c r="V43" s="25">
        <f>IF($C43="Meilenstein",IF(ISNUMBER($E43)*ISNUMBER(V$12),IF(AND($E43&gt;=V$12,$E43&lt;V$12+7),"◆",""),""),"")</f>
      </c>
      <c r="W43" s="25">
        <f>IF($C43="Meilenstein",IF(ISNUMBER($E43)*ISNUMBER(W$12),IF(AND($E43&gt;=W$12,$E43&lt;W$12+7),"◆",""),""),"")</f>
      </c>
      <c r="X43" s="25">
        <f>IF($C43="Meilenstein",IF(ISNUMBER($E43)*ISNUMBER(X$12),IF(AND($E43&gt;=X$12,$E43&lt;X$12+7),"◆",""),""),"")</f>
      </c>
      <c r="Y43" s="25">
        <f>IF($C43="Meilenstein",IF(ISNUMBER($E43)*ISNUMBER(Y$12),IF(AND($E43&gt;=Y$12,$E43&lt;Y$12+7),"◆",""),""),"")</f>
      </c>
      <c r="Z43" s="25">
        <f>IF($C43="Meilenstein",IF(ISNUMBER($E43)*ISNUMBER(Z$12),IF(AND($E43&gt;=Z$12,$E43&lt;Z$12+7),"◆",""),""),"")</f>
      </c>
      <c r="AA43" s="25">
        <f>IF($C43="Meilenstein",IF(ISNUMBER($E43)*ISNUMBER(AA$12),IF(AND($E43&gt;=AA$12,$E43&lt;AA$12+7),"◆",""),""),"")</f>
      </c>
      <c r="AB43" s="25">
        <f>IF($C43="Meilenstein",IF(ISNUMBER($E43)*ISNUMBER(AB$12),IF(AND($E43&gt;=AB$12,$E43&lt;AB$12+7),"◆",""),""),"")</f>
      </c>
      <c r="AC43" s="25">
        <f>IF($C43="Meilenstein",IF(ISNUMBER($E43)*ISNUMBER(AC$12),IF(AND($E43&gt;=AC$12,$E43&lt;AC$12+7),"◆",""),""),"")</f>
      </c>
      <c r="AD43" s="25">
        <f>IF($C43="Meilenstein",IF(ISNUMBER($E43)*ISNUMBER(AD$12),IF(AND($E43&gt;=AD$12,$E43&lt;AD$12+7),"◆",""),""),"")</f>
      </c>
      <c r="AE43" s="25">
        <f>IF($C43="Meilenstein",IF(ISNUMBER($E43)*ISNUMBER(AE$12),IF(AND($E43&gt;=AE$12,$E43&lt;AE$12+7),"◆",""),""),"")</f>
      </c>
      <c r="AF43" s="25">
        <f>IF($C43="Meilenstein",IF(ISNUMBER($E43)*ISNUMBER(AF$12),IF(AND($E43&gt;=AF$12,$E43&lt;AF$12+7),"◆",""),""),"")</f>
      </c>
      <c r="AG43" s="25">
        <f>IF($C43="Meilenstein",IF(ISNUMBER($E43)*ISNUMBER(AG$12),IF(AND($E43&gt;=AG$12,$E43&lt;AG$12+7),"◆",""),""),"")</f>
      </c>
      <c r="AH43" s="25">
        <f>IF($C43="Meilenstein",IF(ISNUMBER($E43)*ISNUMBER(AH$12),IF(AND($E43&gt;=AH$12,$E43&lt;AH$12+7),"◆",""),""),"")</f>
      </c>
      <c r="AI43" s="25">
        <f>IF($C43="Meilenstein",IF(ISNUMBER($E43)*ISNUMBER(AI$12),IF(AND($E43&gt;=AI$12,$E43&lt;AI$12+7),"◆",""),""),"")</f>
      </c>
    </row>
    <row r="44" ht="17" customHeight="1" spans="1:35" x14ac:dyDescent="0.25">
      <c r="A44" s="6"/>
      <c r="B44" s="6"/>
      <c r="C44" s="6"/>
      <c r="D44" s="6"/>
      <c r="E44" s="22"/>
      <c r="F44" s="22"/>
      <c r="G44" s="23">
        <f>IF(NOT(ISNUMBER(E44)),"",IF(C44="Meilenstein",0,NETWORKDAYS(E44,IF(ISNUMBER(F44),F44,E44),Feiertage!$H$2:$H$120)))</f>
      </c>
      <c r="H44" s="24"/>
      <c r="I44" s="6"/>
      <c r="J44" s="25">
        <f>IF($C44="Meilenstein",IF(ISNUMBER($E44)*ISNUMBER(J$12),IF(AND($E44&gt;=J$12,$E44&lt;J$12+7),"◆",""),""),"")</f>
      </c>
      <c r="K44" s="25">
        <f>IF($C44="Meilenstein",IF(ISNUMBER($E44)*ISNUMBER(K$12),IF(AND($E44&gt;=K$12,$E44&lt;K$12+7),"◆",""),""),"")</f>
      </c>
      <c r="L44" s="25">
        <f>IF($C44="Meilenstein",IF(ISNUMBER($E44)*ISNUMBER(L$12),IF(AND($E44&gt;=L$12,$E44&lt;L$12+7),"◆",""),""),"")</f>
      </c>
      <c r="M44" s="25">
        <f>IF($C44="Meilenstein",IF(ISNUMBER($E44)*ISNUMBER(M$12),IF(AND($E44&gt;=M$12,$E44&lt;M$12+7),"◆",""),""),"")</f>
      </c>
      <c r="N44" s="25">
        <f>IF($C44="Meilenstein",IF(ISNUMBER($E44)*ISNUMBER(N$12),IF(AND($E44&gt;=N$12,$E44&lt;N$12+7),"◆",""),""),"")</f>
      </c>
      <c r="O44" s="25">
        <f>IF($C44="Meilenstein",IF(ISNUMBER($E44)*ISNUMBER(O$12),IF(AND($E44&gt;=O$12,$E44&lt;O$12+7),"◆",""),""),"")</f>
      </c>
      <c r="P44" s="25">
        <f>IF($C44="Meilenstein",IF(ISNUMBER($E44)*ISNUMBER(P$12),IF(AND($E44&gt;=P$12,$E44&lt;P$12+7),"◆",""),""),"")</f>
      </c>
      <c r="Q44" s="25">
        <f>IF($C44="Meilenstein",IF(ISNUMBER($E44)*ISNUMBER(Q$12),IF(AND($E44&gt;=Q$12,$E44&lt;Q$12+7),"◆",""),""),"")</f>
      </c>
      <c r="R44" s="25">
        <f>IF($C44="Meilenstein",IF(ISNUMBER($E44)*ISNUMBER(R$12),IF(AND($E44&gt;=R$12,$E44&lt;R$12+7),"◆",""),""),"")</f>
      </c>
      <c r="S44" s="25">
        <f>IF($C44="Meilenstein",IF(ISNUMBER($E44)*ISNUMBER(S$12),IF(AND($E44&gt;=S$12,$E44&lt;S$12+7),"◆",""),""),"")</f>
      </c>
      <c r="T44" s="25">
        <f>IF($C44="Meilenstein",IF(ISNUMBER($E44)*ISNUMBER(T$12),IF(AND($E44&gt;=T$12,$E44&lt;T$12+7),"◆",""),""),"")</f>
      </c>
      <c r="U44" s="25">
        <f>IF($C44="Meilenstein",IF(ISNUMBER($E44)*ISNUMBER(U$12),IF(AND($E44&gt;=U$12,$E44&lt;U$12+7),"◆",""),""),"")</f>
      </c>
      <c r="V44" s="25">
        <f>IF($C44="Meilenstein",IF(ISNUMBER($E44)*ISNUMBER(V$12),IF(AND($E44&gt;=V$12,$E44&lt;V$12+7),"◆",""),""),"")</f>
      </c>
      <c r="W44" s="25">
        <f>IF($C44="Meilenstein",IF(ISNUMBER($E44)*ISNUMBER(W$12),IF(AND($E44&gt;=W$12,$E44&lt;W$12+7),"◆",""),""),"")</f>
      </c>
      <c r="X44" s="25">
        <f>IF($C44="Meilenstein",IF(ISNUMBER($E44)*ISNUMBER(X$12),IF(AND($E44&gt;=X$12,$E44&lt;X$12+7),"◆",""),""),"")</f>
      </c>
      <c r="Y44" s="25">
        <f>IF($C44="Meilenstein",IF(ISNUMBER($E44)*ISNUMBER(Y$12),IF(AND($E44&gt;=Y$12,$E44&lt;Y$12+7),"◆",""),""),"")</f>
      </c>
      <c r="Z44" s="25">
        <f>IF($C44="Meilenstein",IF(ISNUMBER($E44)*ISNUMBER(Z$12),IF(AND($E44&gt;=Z$12,$E44&lt;Z$12+7),"◆",""),""),"")</f>
      </c>
      <c r="AA44" s="25">
        <f>IF($C44="Meilenstein",IF(ISNUMBER($E44)*ISNUMBER(AA$12),IF(AND($E44&gt;=AA$12,$E44&lt;AA$12+7),"◆",""),""),"")</f>
      </c>
      <c r="AB44" s="25">
        <f>IF($C44="Meilenstein",IF(ISNUMBER($E44)*ISNUMBER(AB$12),IF(AND($E44&gt;=AB$12,$E44&lt;AB$12+7),"◆",""),""),"")</f>
      </c>
      <c r="AC44" s="25">
        <f>IF($C44="Meilenstein",IF(ISNUMBER($E44)*ISNUMBER(AC$12),IF(AND($E44&gt;=AC$12,$E44&lt;AC$12+7),"◆",""),""),"")</f>
      </c>
      <c r="AD44" s="25">
        <f>IF($C44="Meilenstein",IF(ISNUMBER($E44)*ISNUMBER(AD$12),IF(AND($E44&gt;=AD$12,$E44&lt;AD$12+7),"◆",""),""),"")</f>
      </c>
      <c r="AE44" s="25">
        <f>IF($C44="Meilenstein",IF(ISNUMBER($E44)*ISNUMBER(AE$12),IF(AND($E44&gt;=AE$12,$E44&lt;AE$12+7),"◆",""),""),"")</f>
      </c>
      <c r="AF44" s="25">
        <f>IF($C44="Meilenstein",IF(ISNUMBER($E44)*ISNUMBER(AF$12),IF(AND($E44&gt;=AF$12,$E44&lt;AF$12+7),"◆",""),""),"")</f>
      </c>
      <c r="AG44" s="25">
        <f>IF($C44="Meilenstein",IF(ISNUMBER($E44)*ISNUMBER(AG$12),IF(AND($E44&gt;=AG$12,$E44&lt;AG$12+7),"◆",""),""),"")</f>
      </c>
      <c r="AH44" s="25">
        <f>IF($C44="Meilenstein",IF(ISNUMBER($E44)*ISNUMBER(AH$12),IF(AND($E44&gt;=AH$12,$E44&lt;AH$12+7),"◆",""),""),"")</f>
      </c>
      <c r="AI44" s="25">
        <f>IF($C44="Meilenstein",IF(ISNUMBER($E44)*ISNUMBER(AI$12),IF(AND($E44&gt;=AI$12,$E44&lt;AI$12+7),"◆",""),""),"")</f>
      </c>
    </row>
  </sheetData>
  <mergeCells count="22">
    <mergeCell ref="A1:I1"/>
    <mergeCell ref="A2:I2"/>
    <mergeCell ref="A3:B3"/>
    <mergeCell ref="C3:D3"/>
    <mergeCell ref="A6:B6"/>
    <mergeCell ref="C6:D6"/>
    <mergeCell ref="E6:F6"/>
    <mergeCell ref="G6:I6"/>
    <mergeCell ref="A8:B8"/>
    <mergeCell ref="C8:D8"/>
    <mergeCell ref="E8:F8"/>
    <mergeCell ref="G8:I8"/>
    <mergeCell ref="J10:AI10"/>
    <mergeCell ref="A10:A12"/>
    <mergeCell ref="B10:B12"/>
    <mergeCell ref="C10:C12"/>
    <mergeCell ref="D10:D12"/>
    <mergeCell ref="E10:E12"/>
    <mergeCell ref="F10:F12"/>
    <mergeCell ref="G10:G12"/>
    <mergeCell ref="H10:H12"/>
    <mergeCell ref="I10:I12"/>
  </mergeCells>
  <conditionalFormatting sqref="J13:AI44">
    <cfRule type="expression" dxfId="0" priority="1">
      <formula>AND($C13="Meilenstein",ISNUMBER($E13),$E13&gt;=J$12,$E13&lt;J$12+7)</formula>
    </cfRule>
    <cfRule type="expression" dxfId="1" priority="2">
      <formula>AND($C13="Phase",ISNUMBER($E13),$E13&lt;J$12+7,IF(ISNUMBER($F13),$F13,$E13)&gt;=J$12)</formula>
    </cfRule>
    <cfRule type="expression" dxfId="2" priority="3">
      <formula>AND($C13&lt;&gt;"Phase",$C13&lt;&gt;"Meilenstein",ISNUMBER($E13),N($H13)&gt;0,$E13&lt;J$12+7,$E13+(IF(ISNUMBER($F13),$F13,$E13)-$E13+1)*$H13&gt;J$12)</formula>
    </cfRule>
    <cfRule type="expression" dxfId="3" priority="4">
      <formula>AND($C13&lt;&gt;"Phase",$C13&lt;&gt;"Meilenstein",ISNUMBER($E13),$E13&lt;J$12+7,IF(ISNUMBER($F13),$F13,$E13)&gt;=J$12)</formula>
    </cfRule>
    <cfRule type="expression" dxfId="4" priority="5">
      <formula>AND(ISNUMBER($C$8),$C$8&gt;=J$12,$C$8&lt;J$12+7)</formula>
    </cfRule>
  </conditionalFormatting>
  <conditionalFormatting sqref="J11:AI12">
    <cfRule type="expression" dxfId="5" priority="6">
      <formula>AND(ISNUMBER($C$8),ISNUMBER(J$12),$C$8&gt;=J$12,$C$8&lt;J$12+7)</formula>
    </cfRule>
  </conditionalFormatting>
  <conditionalFormatting sqref="A13:F44">
    <cfRule type="expression" dxfId="6" priority="7">
      <formula>$C13="Phase"</formula>
    </cfRule>
    <cfRule type="expression" dxfId="7" priority="8">
      <formula>$C13="Meilenstein"</formula>
    </cfRule>
  </conditionalFormatting>
  <conditionalFormatting sqref="I13:I44">
    <cfRule type="expression" dxfId="8" priority="9">
      <formula>AND(ISNUMBER($C$8),ISNUMBER($E13),IF(ISNUMBER($F13),$F13,$E13)&lt;$C$8,N($H13)&lt;1,$I13&lt;&gt;"erledigt")</formula>
    </cfRule>
  </conditionalFormatting>
  <dataValidations count="4">
    <dataValidation type="list" allowBlank="1" showInputMessage="1" prompt="Phase: Abschnitt, kräftiger Balken. Aufgabe: heller Balken. Meilenstein: Termin, Raute." sqref="C13:C44">
      <formula1>"Phase,Aufgabe,Meilenstein"</formula1>
    </dataValidation>
    <dataValidation type="list" allowBlank="1" showInputMessage="1" prompt="Feiertage dieses Landes zählen nicht als Arbeitstag. Leer lassen: nur Wochenenden." sqref="G6">
      <formula1>"Baden-Württemberg,Bayern,Berlin,Brandenburg,Bremen,Hamburg,Hessen,Mecklenburg-Vorpommern,Niedersachsen,Nordrhein-Westfalen,Rheinland-Pfalz,Saarland,Sachsen,Sachsen-Anhalt,Schleswig-Holstein,Thüringen"</formula1>
    </dataValidation>
    <dataValidation type="decimal" allowBlank="1" showErrorMessage="1" errorTitle="Fortschritt" error="Bitte einen Wert zwischen 0 % und 100 % eintragen." sqref="H13:H44">
      <formula1>0</formula1>
      <formula2>1</formula2>
    </dataValidation>
    <dataValidation type="list" allowBlank="1" sqref="I13:I44">
      <formula1>"offen,in Arbeit,erledigt,verzögert,gestoppt"</formula1>
    </dataValidation>
  </dataValidations>
  <printOptions horizontalCentered="1"/>
  <pageMargins left="0.5" right="0.5" top="0.6" bottom="0.7" header="0.3" footer="0.3"/>
  <pageSetup paperSize="9" orientation="landscape" fitToWidth="1" fitToHeight="1"/>
  <headerFooter>
    <oddFooter>&amp;L&amp;8Kostenlose Vorlage von teamspace · www.teamspace.de/vorlagen/ · Stand Oktober 2026&amp;R&amp;8Seite &amp;P von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A1:AI44"/>
  <sheetViews>
    <sheetView workbookViewId="0" showGridLines="0">
      <pane xSplit="2" ySplit="12" topLeftCell="C13" activePane="bottomRight" state="frozen"/>
      <selection pane="bottomRight"/>
    </sheetView>
  </sheetViews>
  <sheetFormatPr defaultRowHeight="18" outlineLevelRow="0" outlineLevelCol="0" x14ac:dyDescent="55" customHeight="1"/>
  <cols>
    <col min="1" max="1" width="7" customWidth="1"/>
    <col min="2" max="2" width="34" customWidth="1"/>
    <col min="3" max="3" width="12" customWidth="1"/>
    <col min="4" max="4" width="14" customWidth="1"/>
    <col min="5" max="6" width="11" customWidth="1"/>
    <col min="7" max="7" width="8" customWidth="1"/>
    <col min="9" max="9" width="11" customWidth="1"/>
    <col min="10" max="35" width="3.7" customWidth="1"/>
  </cols>
  <sheetData>
    <row r="1" ht="30" customHeight="1" spans="1:9" x14ac:dyDescent="0.25">
      <c r="A1" s="1" t="s">
        <v>29</v>
      </c>
      <c r="B1" s="1"/>
      <c r="C1" s="1"/>
      <c r="D1" s="1"/>
      <c r="E1" s="1"/>
      <c r="F1" s="1"/>
      <c r="G1" s="1"/>
      <c r="H1" s="1"/>
      <c r="I1" s="1"/>
    </row>
    <row r="2" ht="30" customHeight="1" spans="1:9" x14ac:dyDescent="0.25">
      <c r="A2" s="2" t="s">
        <v>1</v>
      </c>
      <c r="B2" s="2"/>
      <c r="C2" s="2"/>
      <c r="D2" s="2"/>
      <c r="E2" s="2"/>
      <c r="F2" s="2"/>
      <c r="G2" s="2"/>
      <c r="H2" s="2"/>
      <c r="I2" s="2"/>
    </row>
    <row r="3" ht="16" customHeight="1" spans="1:4" x14ac:dyDescent="0.25">
      <c r="A3" s="3" t="s">
        <v>2</v>
      </c>
      <c r="B3" s="3"/>
      <c r="C3" s="4" t="s">
        <v>3</v>
      </c>
      <c r="D3" s="4"/>
    </row>
    <row r="5" ht="14" customHeight="1" spans="1:7" x14ac:dyDescent="0.25">
      <c r="A5" s="5" t="s">
        <v>4</v>
      </c>
      <c r="C5" s="5" t="s">
        <v>5</v>
      </c>
      <c r="E5" s="5" t="s">
        <v>6</v>
      </c>
      <c r="G5" s="5" t="s">
        <v>7</v>
      </c>
    </row>
    <row r="6" ht="20" customHeight="1" spans="1:23" x14ac:dyDescent="0.25">
      <c r="A6" s="6" t="s">
        <v>30</v>
      </c>
      <c r="B6" s="6"/>
      <c r="C6" s="6" t="s">
        <v>31</v>
      </c>
      <c r="D6" s="6"/>
      <c r="E6" s="7">
        <v>46328</v>
      </c>
      <c r="F6" s="7"/>
      <c r="G6" s="6" t="s">
        <v>32</v>
      </c>
      <c r="H6" s="6"/>
      <c r="I6" s="6"/>
      <c r="K6" s="8"/>
      <c r="L6" s="9" t="s">
        <v>8</v>
      </c>
      <c r="P6" s="10"/>
      <c r="Q6" s="9" t="s">
        <v>9</v>
      </c>
      <c r="V6" s="11"/>
      <c r="W6" s="9" t="s">
        <v>10</v>
      </c>
    </row>
    <row r="7" ht="14" customHeight="1" spans="1:7" x14ac:dyDescent="0.25">
      <c r="A7" s="5" t="s">
        <v>11</v>
      </c>
      <c r="C7" s="5" t="s">
        <v>12</v>
      </c>
      <c r="E7" s="5" t="s">
        <v>13</v>
      </c>
      <c r="G7" s="5" t="s">
        <v>14</v>
      </c>
    </row>
    <row r="8" ht="20" customHeight="1" spans="1:23" x14ac:dyDescent="0.25">
      <c r="A8" s="6" t="s">
        <v>33</v>
      </c>
      <c r="B8" s="6"/>
      <c r="C8" s="7">
        <v>46360</v>
      </c>
      <c r="D8" s="7"/>
      <c r="E8" s="12">
        <f>IF(COUNT(E13:F44)=0,"",MAX(E13:F44))</f>
      </c>
      <c r="F8" s="12"/>
      <c r="G8" s="13">
        <f>IFERROR(SUMPRODUCT(--(C13:C44="Phase"),G13:G44,H13:H44)/SUMIFS(G13:G44,C13:C44,"Phase"),IFERROR(SUMPRODUCT(--(C13:C44&lt;&gt;"Phase"),--(C13:C44&lt;&gt;"Meilenstein"),G13:G44,H13:H44)/SUMPRODUCT(--(C13:C44&lt;&gt;"Phase"),--(C13:C44&lt;&gt;"Meilenstein"),G13:G44),""))</f>
      </c>
      <c r="H8" s="13"/>
      <c r="I8" s="13"/>
      <c r="K8" s="14" t="s">
        <v>15</v>
      </c>
      <c r="L8" s="9" t="s">
        <v>16</v>
      </c>
      <c r="P8" s="15"/>
      <c r="Q8" s="9" t="s">
        <v>17</v>
      </c>
      <c r="V8" s="16"/>
      <c r="W8" s="9" t="s">
        <v>18</v>
      </c>
    </row>
    <row r="10" ht="16" customHeight="1" spans="1:35" x14ac:dyDescent="0.25">
      <c r="A10" s="17" t="s">
        <v>19</v>
      </c>
      <c r="B10" s="17" t="s">
        <v>20</v>
      </c>
      <c r="C10" s="17" t="s">
        <v>21</v>
      </c>
      <c r="D10" s="17" t="s">
        <v>22</v>
      </c>
      <c r="E10" s="18" t="s">
        <v>23</v>
      </c>
      <c r="F10" s="18" t="s">
        <v>24</v>
      </c>
      <c r="G10" s="18" t="s">
        <v>25</v>
      </c>
      <c r="H10" s="18" t="s">
        <v>26</v>
      </c>
      <c r="I10" s="18" t="s">
        <v>27</v>
      </c>
      <c r="J10" s="19" t="s">
        <v>28</v>
      </c>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row>
    <row r="11" ht="15" customHeight="1" spans="1:35" x14ac:dyDescent="0.25">
      <c r="A11" s="17"/>
      <c r="B11" s="17"/>
      <c r="C11" s="17"/>
      <c r="D11" s="17"/>
      <c r="E11" s="18"/>
      <c r="F11" s="18"/>
      <c r="G11" s="18"/>
      <c r="H11" s="18"/>
      <c r="I11" s="18"/>
      <c r="J11" s="20">
        <f>IF(ISNUMBER(J12),_xlfn.ISOWEEKNUM(J12),"")</f>
      </c>
      <c r="K11" s="20">
        <f>IF(ISNUMBER(K12),_xlfn.ISOWEEKNUM(K12),"")</f>
      </c>
      <c r="L11" s="20">
        <f>IF(ISNUMBER(L12),_xlfn.ISOWEEKNUM(L12),"")</f>
      </c>
      <c r="M11" s="20">
        <f>IF(ISNUMBER(M12),_xlfn.ISOWEEKNUM(M12),"")</f>
      </c>
      <c r="N11" s="20">
        <f>IF(ISNUMBER(N12),_xlfn.ISOWEEKNUM(N12),"")</f>
      </c>
      <c r="O11" s="20">
        <f>IF(ISNUMBER(O12),_xlfn.ISOWEEKNUM(O12),"")</f>
      </c>
      <c r="P11" s="20">
        <f>IF(ISNUMBER(P12),_xlfn.ISOWEEKNUM(P12),"")</f>
      </c>
      <c r="Q11" s="20">
        <f>IF(ISNUMBER(Q12),_xlfn.ISOWEEKNUM(Q12),"")</f>
      </c>
      <c r="R11" s="20">
        <f>IF(ISNUMBER(R12),_xlfn.ISOWEEKNUM(R12),"")</f>
      </c>
      <c r="S11" s="20">
        <f>IF(ISNUMBER(S12),_xlfn.ISOWEEKNUM(S12),"")</f>
      </c>
      <c r="T11" s="20">
        <f>IF(ISNUMBER(T12),_xlfn.ISOWEEKNUM(T12),"")</f>
      </c>
      <c r="U11" s="20">
        <f>IF(ISNUMBER(U12),_xlfn.ISOWEEKNUM(U12),"")</f>
      </c>
      <c r="V11" s="20">
        <f>IF(ISNUMBER(V12),_xlfn.ISOWEEKNUM(V12),"")</f>
      </c>
      <c r="W11" s="20">
        <f>IF(ISNUMBER(W12),_xlfn.ISOWEEKNUM(W12),"")</f>
      </c>
      <c r="X11" s="20">
        <f>IF(ISNUMBER(X12),_xlfn.ISOWEEKNUM(X12),"")</f>
      </c>
      <c r="Y11" s="20">
        <f>IF(ISNUMBER(Y12),_xlfn.ISOWEEKNUM(Y12),"")</f>
      </c>
      <c r="Z11" s="20">
        <f>IF(ISNUMBER(Z12),_xlfn.ISOWEEKNUM(Z12),"")</f>
      </c>
      <c r="AA11" s="20">
        <f>IF(ISNUMBER(AA12),_xlfn.ISOWEEKNUM(AA12),"")</f>
      </c>
      <c r="AB11" s="20">
        <f>IF(ISNUMBER(AB12),_xlfn.ISOWEEKNUM(AB12),"")</f>
      </c>
      <c r="AC11" s="20">
        <f>IF(ISNUMBER(AC12),_xlfn.ISOWEEKNUM(AC12),"")</f>
      </c>
      <c r="AD11" s="20">
        <f>IF(ISNUMBER(AD12),_xlfn.ISOWEEKNUM(AD12),"")</f>
      </c>
      <c r="AE11" s="20">
        <f>IF(ISNUMBER(AE12),_xlfn.ISOWEEKNUM(AE12),"")</f>
      </c>
      <c r="AF11" s="20">
        <f>IF(ISNUMBER(AF12),_xlfn.ISOWEEKNUM(AF12),"")</f>
      </c>
      <c r="AG11" s="20">
        <f>IF(ISNUMBER(AG12),_xlfn.ISOWEEKNUM(AG12),"")</f>
      </c>
      <c r="AH11" s="20">
        <f>IF(ISNUMBER(AH12),_xlfn.ISOWEEKNUM(AH12),"")</f>
      </c>
      <c r="AI11" s="20">
        <f>IF(ISNUMBER(AI12),_xlfn.ISOWEEKNUM(AI12),"")</f>
      </c>
    </row>
    <row r="12" ht="42" customHeight="1" spans="1:35" x14ac:dyDescent="0.25">
      <c r="A12" s="17"/>
      <c r="B12" s="17"/>
      <c r="C12" s="17"/>
      <c r="D12" s="17"/>
      <c r="E12" s="18"/>
      <c r="F12" s="18"/>
      <c r="G12" s="18"/>
      <c r="H12" s="18"/>
      <c r="I12" s="18"/>
      <c r="J12" s="21">
        <f>IF(ISNUMBER($E$6),$E$6-WEEKDAY($E$6,2)+1,IF(COUNT($E$13:$E$44)=0,"",MIN($E$13:$E$44)-WEEKDAY(MIN($E$13:$E$44),2)+1))</f>
      </c>
      <c r="K12" s="21">
        <f>IF(ISNUMBER(J12),J12+7,"")</f>
      </c>
      <c r="L12" s="21">
        <f>IF(ISNUMBER(K12),K12+7,"")</f>
      </c>
      <c r="M12" s="21">
        <f>IF(ISNUMBER(L12),L12+7,"")</f>
      </c>
      <c r="N12" s="21">
        <f>IF(ISNUMBER(M12),M12+7,"")</f>
      </c>
      <c r="O12" s="21">
        <f>IF(ISNUMBER(N12),N12+7,"")</f>
      </c>
      <c r="P12" s="21">
        <f>IF(ISNUMBER(O12),O12+7,"")</f>
      </c>
      <c r="Q12" s="21">
        <f>IF(ISNUMBER(P12),P12+7,"")</f>
      </c>
      <c r="R12" s="21">
        <f>IF(ISNUMBER(Q12),Q12+7,"")</f>
      </c>
      <c r="S12" s="21">
        <f>IF(ISNUMBER(R12),R12+7,"")</f>
      </c>
      <c r="T12" s="21">
        <f>IF(ISNUMBER(S12),S12+7,"")</f>
      </c>
      <c r="U12" s="21">
        <f>IF(ISNUMBER(T12),T12+7,"")</f>
      </c>
      <c r="V12" s="21">
        <f>IF(ISNUMBER(U12),U12+7,"")</f>
      </c>
      <c r="W12" s="21">
        <f>IF(ISNUMBER(V12),V12+7,"")</f>
      </c>
      <c r="X12" s="21">
        <f>IF(ISNUMBER(W12),W12+7,"")</f>
      </c>
      <c r="Y12" s="21">
        <f>IF(ISNUMBER(X12),X12+7,"")</f>
      </c>
      <c r="Z12" s="21">
        <f>IF(ISNUMBER(Y12),Y12+7,"")</f>
      </c>
      <c r="AA12" s="21">
        <f>IF(ISNUMBER(Z12),Z12+7,"")</f>
      </c>
      <c r="AB12" s="21">
        <f>IF(ISNUMBER(AA12),AA12+7,"")</f>
      </c>
      <c r="AC12" s="21">
        <f>IF(ISNUMBER(AB12),AB12+7,"")</f>
      </c>
      <c r="AD12" s="21">
        <f>IF(ISNUMBER(AC12),AC12+7,"")</f>
      </c>
      <c r="AE12" s="21">
        <f>IF(ISNUMBER(AD12),AD12+7,"")</f>
      </c>
      <c r="AF12" s="21">
        <f>IF(ISNUMBER(AE12),AE12+7,"")</f>
      </c>
      <c r="AG12" s="21">
        <f>IF(ISNUMBER(AF12),AF12+7,"")</f>
      </c>
      <c r="AH12" s="21">
        <f>IF(ISNUMBER(AG12),AG12+7,"")</f>
      </c>
      <c r="AI12" s="21">
        <f>IF(ISNUMBER(AH12),AH12+7,"")</f>
      </c>
    </row>
    <row r="13" ht="17" customHeight="1" spans="1:35" x14ac:dyDescent="0.25">
      <c r="A13" s="6" t="s">
        <v>34</v>
      </c>
      <c r="B13" s="6" t="s">
        <v>35</v>
      </c>
      <c r="C13" s="6" t="s">
        <v>9</v>
      </c>
      <c r="D13" s="6" t="s">
        <v>36</v>
      </c>
      <c r="E13" s="22">
        <v>46328</v>
      </c>
      <c r="F13" s="22">
        <v>46500</v>
      </c>
      <c r="G13" s="23">
        <f>IF(NOT(ISNUMBER(E13)),"",IF(C13="Meilenstein",0,NETWORKDAYS(E13,IF(ISNUMBER(F13),F13,E13),Feiertage!$I$2:$I$120)))</f>
      </c>
      <c r="H13" s="24">
        <v>0.2</v>
      </c>
      <c r="I13" s="6" t="s">
        <v>37</v>
      </c>
      <c r="J13" s="25">
        <f>IF($C13="Meilenstein",IF(ISNUMBER($E13)*ISNUMBER(J$12),IF(AND($E13&gt;=J$12,$E13&lt;J$12+7),"◆",""),""),"")</f>
      </c>
      <c r="K13" s="25">
        <f>IF($C13="Meilenstein",IF(ISNUMBER($E13)*ISNUMBER(K$12),IF(AND($E13&gt;=K$12,$E13&lt;K$12+7),"◆",""),""),"")</f>
      </c>
      <c r="L13" s="25">
        <f>IF($C13="Meilenstein",IF(ISNUMBER($E13)*ISNUMBER(L$12),IF(AND($E13&gt;=L$12,$E13&lt;L$12+7),"◆",""),""),"")</f>
      </c>
      <c r="M13" s="25">
        <f>IF($C13="Meilenstein",IF(ISNUMBER($E13)*ISNUMBER(M$12),IF(AND($E13&gt;=M$12,$E13&lt;M$12+7),"◆",""),""),"")</f>
      </c>
      <c r="N13" s="25">
        <f>IF($C13="Meilenstein",IF(ISNUMBER($E13)*ISNUMBER(N$12),IF(AND($E13&gt;=N$12,$E13&lt;N$12+7),"◆",""),""),"")</f>
      </c>
      <c r="O13" s="25">
        <f>IF($C13="Meilenstein",IF(ISNUMBER($E13)*ISNUMBER(O$12),IF(AND($E13&gt;=O$12,$E13&lt;O$12+7),"◆",""),""),"")</f>
      </c>
      <c r="P13" s="25">
        <f>IF($C13="Meilenstein",IF(ISNUMBER($E13)*ISNUMBER(P$12),IF(AND($E13&gt;=P$12,$E13&lt;P$12+7),"◆",""),""),"")</f>
      </c>
      <c r="Q13" s="25">
        <f>IF($C13="Meilenstein",IF(ISNUMBER($E13)*ISNUMBER(Q$12),IF(AND($E13&gt;=Q$12,$E13&lt;Q$12+7),"◆",""),""),"")</f>
      </c>
      <c r="R13" s="25">
        <f>IF($C13="Meilenstein",IF(ISNUMBER($E13)*ISNUMBER(R$12),IF(AND($E13&gt;=R$12,$E13&lt;R$12+7),"◆",""),""),"")</f>
      </c>
      <c r="S13" s="25">
        <f>IF($C13="Meilenstein",IF(ISNUMBER($E13)*ISNUMBER(S$12),IF(AND($E13&gt;=S$12,$E13&lt;S$12+7),"◆",""),""),"")</f>
      </c>
      <c r="T13" s="25">
        <f>IF($C13="Meilenstein",IF(ISNUMBER($E13)*ISNUMBER(T$12),IF(AND($E13&gt;=T$12,$E13&lt;T$12+7),"◆",""),""),"")</f>
      </c>
      <c r="U13" s="25">
        <f>IF($C13="Meilenstein",IF(ISNUMBER($E13)*ISNUMBER(U$12),IF(AND($E13&gt;=U$12,$E13&lt;U$12+7),"◆",""),""),"")</f>
      </c>
      <c r="V13" s="25">
        <f>IF($C13="Meilenstein",IF(ISNUMBER($E13)*ISNUMBER(V$12),IF(AND($E13&gt;=V$12,$E13&lt;V$12+7),"◆",""),""),"")</f>
      </c>
      <c r="W13" s="25">
        <f>IF($C13="Meilenstein",IF(ISNUMBER($E13)*ISNUMBER(W$12),IF(AND($E13&gt;=W$12,$E13&lt;W$12+7),"◆",""),""),"")</f>
      </c>
      <c r="X13" s="25">
        <f>IF($C13="Meilenstein",IF(ISNUMBER($E13)*ISNUMBER(X$12),IF(AND($E13&gt;=X$12,$E13&lt;X$12+7),"◆",""),""),"")</f>
      </c>
      <c r="Y13" s="25">
        <f>IF($C13="Meilenstein",IF(ISNUMBER($E13)*ISNUMBER(Y$12),IF(AND($E13&gt;=Y$12,$E13&lt;Y$12+7),"◆",""),""),"")</f>
      </c>
      <c r="Z13" s="25">
        <f>IF($C13="Meilenstein",IF(ISNUMBER($E13)*ISNUMBER(Z$12),IF(AND($E13&gt;=Z$12,$E13&lt;Z$12+7),"◆",""),""),"")</f>
      </c>
      <c r="AA13" s="25">
        <f>IF($C13="Meilenstein",IF(ISNUMBER($E13)*ISNUMBER(AA$12),IF(AND($E13&gt;=AA$12,$E13&lt;AA$12+7),"◆",""),""),"")</f>
      </c>
      <c r="AB13" s="25">
        <f>IF($C13="Meilenstein",IF(ISNUMBER($E13)*ISNUMBER(AB$12),IF(AND($E13&gt;=AB$12,$E13&lt;AB$12+7),"◆",""),""),"")</f>
      </c>
      <c r="AC13" s="25">
        <f>IF($C13="Meilenstein",IF(ISNUMBER($E13)*ISNUMBER(AC$12),IF(AND($E13&gt;=AC$12,$E13&lt;AC$12+7),"◆",""),""),"")</f>
      </c>
      <c r="AD13" s="25">
        <f>IF($C13="Meilenstein",IF(ISNUMBER($E13)*ISNUMBER(AD$12),IF(AND($E13&gt;=AD$12,$E13&lt;AD$12+7),"◆",""),""),"")</f>
      </c>
      <c r="AE13" s="25">
        <f>IF($C13="Meilenstein",IF(ISNUMBER($E13)*ISNUMBER(AE$12),IF(AND($E13&gt;=AE$12,$E13&lt;AE$12+7),"◆",""),""),"")</f>
      </c>
      <c r="AF13" s="25">
        <f>IF($C13="Meilenstein",IF(ISNUMBER($E13)*ISNUMBER(AF$12),IF(AND($E13&gt;=AF$12,$E13&lt;AF$12+7),"◆",""),""),"")</f>
      </c>
      <c r="AG13" s="25">
        <f>IF($C13="Meilenstein",IF(ISNUMBER($E13)*ISNUMBER(AG$12),IF(AND($E13&gt;=AG$12,$E13&lt;AG$12+7),"◆",""),""),"")</f>
      </c>
      <c r="AH13" s="25">
        <f>IF($C13="Meilenstein",IF(ISNUMBER($E13)*ISNUMBER(AH$12),IF(AND($E13&gt;=AH$12,$E13&lt;AH$12+7),"◆",""),""),"")</f>
      </c>
      <c r="AI13" s="25">
        <f>IF($C13="Meilenstein",IF(ISNUMBER($E13)*ISNUMBER(AI$12),IF(AND($E13&gt;=AI$12,$E13&lt;AI$12+7),"◆",""),""),"")</f>
      </c>
    </row>
    <row r="14" ht="17" customHeight="1" spans="1:35" x14ac:dyDescent="0.25">
      <c r="A14" s="6" t="s">
        <v>38</v>
      </c>
      <c r="B14" s="6" t="s">
        <v>39</v>
      </c>
      <c r="C14" s="6" t="s">
        <v>8</v>
      </c>
      <c r="D14" s="6" t="s">
        <v>36</v>
      </c>
      <c r="E14" s="22">
        <v>46328</v>
      </c>
      <c r="F14" s="22">
        <v>46353</v>
      </c>
      <c r="G14" s="23">
        <f>IF(NOT(ISNUMBER(E14)),"",IF(C14="Meilenstein",0,NETWORKDAYS(E14,IF(ISNUMBER(F14),F14,E14),Feiertage!$I$2:$I$120)))</f>
      </c>
      <c r="H14" s="24">
        <v>1</v>
      </c>
      <c r="I14" s="6" t="s">
        <v>40</v>
      </c>
      <c r="J14" s="25">
        <f>IF($C14="Meilenstein",IF(ISNUMBER($E14)*ISNUMBER(J$12),IF(AND($E14&gt;=J$12,$E14&lt;J$12+7),"◆",""),""),"")</f>
      </c>
      <c r="K14" s="25">
        <f>IF($C14="Meilenstein",IF(ISNUMBER($E14)*ISNUMBER(K$12),IF(AND($E14&gt;=K$12,$E14&lt;K$12+7),"◆",""),""),"")</f>
      </c>
      <c r="L14" s="25">
        <f>IF($C14="Meilenstein",IF(ISNUMBER($E14)*ISNUMBER(L$12),IF(AND($E14&gt;=L$12,$E14&lt;L$12+7),"◆",""),""),"")</f>
      </c>
      <c r="M14" s="25">
        <f>IF($C14="Meilenstein",IF(ISNUMBER($E14)*ISNUMBER(M$12),IF(AND($E14&gt;=M$12,$E14&lt;M$12+7),"◆",""),""),"")</f>
      </c>
      <c r="N14" s="25">
        <f>IF($C14="Meilenstein",IF(ISNUMBER($E14)*ISNUMBER(N$12),IF(AND($E14&gt;=N$12,$E14&lt;N$12+7),"◆",""),""),"")</f>
      </c>
      <c r="O14" s="25">
        <f>IF($C14="Meilenstein",IF(ISNUMBER($E14)*ISNUMBER(O$12),IF(AND($E14&gt;=O$12,$E14&lt;O$12+7),"◆",""),""),"")</f>
      </c>
      <c r="P14" s="25">
        <f>IF($C14="Meilenstein",IF(ISNUMBER($E14)*ISNUMBER(P$12),IF(AND($E14&gt;=P$12,$E14&lt;P$12+7),"◆",""),""),"")</f>
      </c>
      <c r="Q14" s="25">
        <f>IF($C14="Meilenstein",IF(ISNUMBER($E14)*ISNUMBER(Q$12),IF(AND($E14&gt;=Q$12,$E14&lt;Q$12+7),"◆",""),""),"")</f>
      </c>
      <c r="R14" s="25">
        <f>IF($C14="Meilenstein",IF(ISNUMBER($E14)*ISNUMBER(R$12),IF(AND($E14&gt;=R$12,$E14&lt;R$12+7),"◆",""),""),"")</f>
      </c>
      <c r="S14" s="25">
        <f>IF($C14="Meilenstein",IF(ISNUMBER($E14)*ISNUMBER(S$12),IF(AND($E14&gt;=S$12,$E14&lt;S$12+7),"◆",""),""),"")</f>
      </c>
      <c r="T14" s="25">
        <f>IF($C14="Meilenstein",IF(ISNUMBER($E14)*ISNUMBER(T$12),IF(AND($E14&gt;=T$12,$E14&lt;T$12+7),"◆",""),""),"")</f>
      </c>
      <c r="U14" s="25">
        <f>IF($C14="Meilenstein",IF(ISNUMBER($E14)*ISNUMBER(U$12),IF(AND($E14&gt;=U$12,$E14&lt;U$12+7),"◆",""),""),"")</f>
      </c>
      <c r="V14" s="25">
        <f>IF($C14="Meilenstein",IF(ISNUMBER($E14)*ISNUMBER(V$12),IF(AND($E14&gt;=V$12,$E14&lt;V$12+7),"◆",""),""),"")</f>
      </c>
      <c r="W14" s="25">
        <f>IF($C14="Meilenstein",IF(ISNUMBER($E14)*ISNUMBER(W$12),IF(AND($E14&gt;=W$12,$E14&lt;W$12+7),"◆",""),""),"")</f>
      </c>
      <c r="X14" s="25">
        <f>IF($C14="Meilenstein",IF(ISNUMBER($E14)*ISNUMBER(X$12),IF(AND($E14&gt;=X$12,$E14&lt;X$12+7),"◆",""),""),"")</f>
      </c>
      <c r="Y14" s="25">
        <f>IF($C14="Meilenstein",IF(ISNUMBER($E14)*ISNUMBER(Y$12),IF(AND($E14&gt;=Y$12,$E14&lt;Y$12+7),"◆",""),""),"")</f>
      </c>
      <c r="Z14" s="25">
        <f>IF($C14="Meilenstein",IF(ISNUMBER($E14)*ISNUMBER(Z$12),IF(AND($E14&gt;=Z$12,$E14&lt;Z$12+7),"◆",""),""),"")</f>
      </c>
      <c r="AA14" s="25">
        <f>IF($C14="Meilenstein",IF(ISNUMBER($E14)*ISNUMBER(AA$12),IF(AND($E14&gt;=AA$12,$E14&lt;AA$12+7),"◆",""),""),"")</f>
      </c>
      <c r="AB14" s="25">
        <f>IF($C14="Meilenstein",IF(ISNUMBER($E14)*ISNUMBER(AB$12),IF(AND($E14&gt;=AB$12,$E14&lt;AB$12+7),"◆",""),""),"")</f>
      </c>
      <c r="AC14" s="25">
        <f>IF($C14="Meilenstein",IF(ISNUMBER($E14)*ISNUMBER(AC$12),IF(AND($E14&gt;=AC$12,$E14&lt;AC$12+7),"◆",""),""),"")</f>
      </c>
      <c r="AD14" s="25">
        <f>IF($C14="Meilenstein",IF(ISNUMBER($E14)*ISNUMBER(AD$12),IF(AND($E14&gt;=AD$12,$E14&lt;AD$12+7),"◆",""),""),"")</f>
      </c>
      <c r="AE14" s="25">
        <f>IF($C14="Meilenstein",IF(ISNUMBER($E14)*ISNUMBER(AE$12),IF(AND($E14&gt;=AE$12,$E14&lt;AE$12+7),"◆",""),""),"")</f>
      </c>
      <c r="AF14" s="25">
        <f>IF($C14="Meilenstein",IF(ISNUMBER($E14)*ISNUMBER(AF$12),IF(AND($E14&gt;=AF$12,$E14&lt;AF$12+7),"◆",""),""),"")</f>
      </c>
      <c r="AG14" s="25">
        <f>IF($C14="Meilenstein",IF(ISNUMBER($E14)*ISNUMBER(AG$12),IF(AND($E14&gt;=AG$12,$E14&lt;AG$12+7),"◆",""),""),"")</f>
      </c>
      <c r="AH14" s="25">
        <f>IF($C14="Meilenstein",IF(ISNUMBER($E14)*ISNUMBER(AH$12),IF(AND($E14&gt;=AH$12,$E14&lt;AH$12+7),"◆",""),""),"")</f>
      </c>
      <c r="AI14" s="25">
        <f>IF($C14="Meilenstein",IF(ISNUMBER($E14)*ISNUMBER(AI$12),IF(AND($E14&gt;=AI$12,$E14&lt;AI$12+7),"◆",""),""),"")</f>
      </c>
    </row>
    <row r="15" ht="17" customHeight="1" spans="1:35" x14ac:dyDescent="0.25">
      <c r="A15" s="6" t="s">
        <v>41</v>
      </c>
      <c r="B15" s="6" t="s">
        <v>42</v>
      </c>
      <c r="C15" s="6" t="s">
        <v>9</v>
      </c>
      <c r="D15" s="6" t="s">
        <v>36</v>
      </c>
      <c r="E15" s="22">
        <v>46329</v>
      </c>
      <c r="F15" s="22">
        <v>46329</v>
      </c>
      <c r="G15" s="23">
        <f>IF(NOT(ISNUMBER(E15)),"",IF(C15="Meilenstein",0,NETWORKDAYS(E15,IF(ISNUMBER(F15),F15,E15),Feiertage!$I$2:$I$120)))</f>
      </c>
      <c r="H15" s="24">
        <v>1</v>
      </c>
      <c r="I15" s="6" t="s">
        <v>40</v>
      </c>
      <c r="J15" s="25">
        <f>IF($C15="Meilenstein",IF(ISNUMBER($E15)*ISNUMBER(J$12),IF(AND($E15&gt;=J$12,$E15&lt;J$12+7),"◆",""),""),"")</f>
      </c>
      <c r="K15" s="25">
        <f>IF($C15="Meilenstein",IF(ISNUMBER($E15)*ISNUMBER(K$12),IF(AND($E15&gt;=K$12,$E15&lt;K$12+7),"◆",""),""),"")</f>
      </c>
      <c r="L15" s="25">
        <f>IF($C15="Meilenstein",IF(ISNUMBER($E15)*ISNUMBER(L$12),IF(AND($E15&gt;=L$12,$E15&lt;L$12+7),"◆",""),""),"")</f>
      </c>
      <c r="M15" s="25">
        <f>IF($C15="Meilenstein",IF(ISNUMBER($E15)*ISNUMBER(M$12),IF(AND($E15&gt;=M$12,$E15&lt;M$12+7),"◆",""),""),"")</f>
      </c>
      <c r="N15" s="25">
        <f>IF($C15="Meilenstein",IF(ISNUMBER($E15)*ISNUMBER(N$12),IF(AND($E15&gt;=N$12,$E15&lt;N$12+7),"◆",""),""),"")</f>
      </c>
      <c r="O15" s="25">
        <f>IF($C15="Meilenstein",IF(ISNUMBER($E15)*ISNUMBER(O$12),IF(AND($E15&gt;=O$12,$E15&lt;O$12+7),"◆",""),""),"")</f>
      </c>
      <c r="P15" s="25">
        <f>IF($C15="Meilenstein",IF(ISNUMBER($E15)*ISNUMBER(P$12),IF(AND($E15&gt;=P$12,$E15&lt;P$12+7),"◆",""),""),"")</f>
      </c>
      <c r="Q15" s="25">
        <f>IF($C15="Meilenstein",IF(ISNUMBER($E15)*ISNUMBER(Q$12),IF(AND($E15&gt;=Q$12,$E15&lt;Q$12+7),"◆",""),""),"")</f>
      </c>
      <c r="R15" s="25">
        <f>IF($C15="Meilenstein",IF(ISNUMBER($E15)*ISNUMBER(R$12),IF(AND($E15&gt;=R$12,$E15&lt;R$12+7),"◆",""),""),"")</f>
      </c>
      <c r="S15" s="25">
        <f>IF($C15="Meilenstein",IF(ISNUMBER($E15)*ISNUMBER(S$12),IF(AND($E15&gt;=S$12,$E15&lt;S$12+7),"◆",""),""),"")</f>
      </c>
      <c r="T15" s="25">
        <f>IF($C15="Meilenstein",IF(ISNUMBER($E15)*ISNUMBER(T$12),IF(AND($E15&gt;=T$12,$E15&lt;T$12+7),"◆",""),""),"")</f>
      </c>
      <c r="U15" s="25">
        <f>IF($C15="Meilenstein",IF(ISNUMBER($E15)*ISNUMBER(U$12),IF(AND($E15&gt;=U$12,$E15&lt;U$12+7),"◆",""),""),"")</f>
      </c>
      <c r="V15" s="25">
        <f>IF($C15="Meilenstein",IF(ISNUMBER($E15)*ISNUMBER(V$12),IF(AND($E15&gt;=V$12,$E15&lt;V$12+7),"◆",""),""),"")</f>
      </c>
      <c r="W15" s="25">
        <f>IF($C15="Meilenstein",IF(ISNUMBER($E15)*ISNUMBER(W$12),IF(AND($E15&gt;=W$12,$E15&lt;W$12+7),"◆",""),""),"")</f>
      </c>
      <c r="X15" s="25">
        <f>IF($C15="Meilenstein",IF(ISNUMBER($E15)*ISNUMBER(X$12),IF(AND($E15&gt;=X$12,$E15&lt;X$12+7),"◆",""),""),"")</f>
      </c>
      <c r="Y15" s="25">
        <f>IF($C15="Meilenstein",IF(ISNUMBER($E15)*ISNUMBER(Y$12),IF(AND($E15&gt;=Y$12,$E15&lt;Y$12+7),"◆",""),""),"")</f>
      </c>
      <c r="Z15" s="25">
        <f>IF($C15="Meilenstein",IF(ISNUMBER($E15)*ISNUMBER(Z$12),IF(AND($E15&gt;=Z$12,$E15&lt;Z$12+7),"◆",""),""),"")</f>
      </c>
      <c r="AA15" s="25">
        <f>IF($C15="Meilenstein",IF(ISNUMBER($E15)*ISNUMBER(AA$12),IF(AND($E15&gt;=AA$12,$E15&lt;AA$12+7),"◆",""),""),"")</f>
      </c>
      <c r="AB15" s="25">
        <f>IF($C15="Meilenstein",IF(ISNUMBER($E15)*ISNUMBER(AB$12),IF(AND($E15&gt;=AB$12,$E15&lt;AB$12+7),"◆",""),""),"")</f>
      </c>
      <c r="AC15" s="25">
        <f>IF($C15="Meilenstein",IF(ISNUMBER($E15)*ISNUMBER(AC$12),IF(AND($E15&gt;=AC$12,$E15&lt;AC$12+7),"◆",""),""),"")</f>
      </c>
      <c r="AD15" s="25">
        <f>IF($C15="Meilenstein",IF(ISNUMBER($E15)*ISNUMBER(AD$12),IF(AND($E15&gt;=AD$12,$E15&lt;AD$12+7),"◆",""),""),"")</f>
      </c>
      <c r="AE15" s="25">
        <f>IF($C15="Meilenstein",IF(ISNUMBER($E15)*ISNUMBER(AE$12),IF(AND($E15&gt;=AE$12,$E15&lt;AE$12+7),"◆",""),""),"")</f>
      </c>
      <c r="AF15" s="25">
        <f>IF($C15="Meilenstein",IF(ISNUMBER($E15)*ISNUMBER(AF$12),IF(AND($E15&gt;=AF$12,$E15&lt;AF$12+7),"◆",""),""),"")</f>
      </c>
      <c r="AG15" s="25">
        <f>IF($C15="Meilenstein",IF(ISNUMBER($E15)*ISNUMBER(AG$12),IF(AND($E15&gt;=AG$12,$E15&lt;AG$12+7),"◆",""),""),"")</f>
      </c>
      <c r="AH15" s="25">
        <f>IF($C15="Meilenstein",IF(ISNUMBER($E15)*ISNUMBER(AH$12),IF(AND($E15&gt;=AH$12,$E15&lt;AH$12+7),"◆",""),""),"")</f>
      </c>
      <c r="AI15" s="25">
        <f>IF($C15="Meilenstein",IF(ISNUMBER($E15)*ISNUMBER(AI$12),IF(AND($E15&gt;=AI$12,$E15&lt;AI$12+7),"◆",""),""),"")</f>
      </c>
    </row>
    <row r="16" ht="17" customHeight="1" spans="1:35" x14ac:dyDescent="0.25">
      <c r="A16" s="6" t="s">
        <v>43</v>
      </c>
      <c r="B16" s="6" t="s">
        <v>44</v>
      </c>
      <c r="C16" s="6" t="s">
        <v>9</v>
      </c>
      <c r="D16" s="6" t="s">
        <v>45</v>
      </c>
      <c r="E16" s="22">
        <v>46330</v>
      </c>
      <c r="F16" s="22">
        <v>46339</v>
      </c>
      <c r="G16" s="23">
        <f>IF(NOT(ISNUMBER(E16)),"",IF(C16="Meilenstein",0,NETWORKDAYS(E16,IF(ISNUMBER(F16),F16,E16),Feiertage!$I$2:$I$120)))</f>
      </c>
      <c r="H16" s="24">
        <v>1</v>
      </c>
      <c r="I16" s="6" t="s">
        <v>40</v>
      </c>
      <c r="J16" s="25">
        <f>IF($C16="Meilenstein",IF(ISNUMBER($E16)*ISNUMBER(J$12),IF(AND($E16&gt;=J$12,$E16&lt;J$12+7),"◆",""),""),"")</f>
      </c>
      <c r="K16" s="25">
        <f>IF($C16="Meilenstein",IF(ISNUMBER($E16)*ISNUMBER(K$12),IF(AND($E16&gt;=K$12,$E16&lt;K$12+7),"◆",""),""),"")</f>
      </c>
      <c r="L16" s="25">
        <f>IF($C16="Meilenstein",IF(ISNUMBER($E16)*ISNUMBER(L$12),IF(AND($E16&gt;=L$12,$E16&lt;L$12+7),"◆",""),""),"")</f>
      </c>
      <c r="M16" s="25">
        <f>IF($C16="Meilenstein",IF(ISNUMBER($E16)*ISNUMBER(M$12),IF(AND($E16&gt;=M$12,$E16&lt;M$12+7),"◆",""),""),"")</f>
      </c>
      <c r="N16" s="25">
        <f>IF($C16="Meilenstein",IF(ISNUMBER($E16)*ISNUMBER(N$12),IF(AND($E16&gt;=N$12,$E16&lt;N$12+7),"◆",""),""),"")</f>
      </c>
      <c r="O16" s="25">
        <f>IF($C16="Meilenstein",IF(ISNUMBER($E16)*ISNUMBER(O$12),IF(AND($E16&gt;=O$12,$E16&lt;O$12+7),"◆",""),""),"")</f>
      </c>
      <c r="P16" s="25">
        <f>IF($C16="Meilenstein",IF(ISNUMBER($E16)*ISNUMBER(P$12),IF(AND($E16&gt;=P$12,$E16&lt;P$12+7),"◆",""),""),"")</f>
      </c>
      <c r="Q16" s="25">
        <f>IF($C16="Meilenstein",IF(ISNUMBER($E16)*ISNUMBER(Q$12),IF(AND($E16&gt;=Q$12,$E16&lt;Q$12+7),"◆",""),""),"")</f>
      </c>
      <c r="R16" s="25">
        <f>IF($C16="Meilenstein",IF(ISNUMBER($E16)*ISNUMBER(R$12),IF(AND($E16&gt;=R$12,$E16&lt;R$12+7),"◆",""),""),"")</f>
      </c>
      <c r="S16" s="25">
        <f>IF($C16="Meilenstein",IF(ISNUMBER($E16)*ISNUMBER(S$12),IF(AND($E16&gt;=S$12,$E16&lt;S$12+7),"◆",""),""),"")</f>
      </c>
      <c r="T16" s="25">
        <f>IF($C16="Meilenstein",IF(ISNUMBER($E16)*ISNUMBER(T$12),IF(AND($E16&gt;=T$12,$E16&lt;T$12+7),"◆",""),""),"")</f>
      </c>
      <c r="U16" s="25">
        <f>IF($C16="Meilenstein",IF(ISNUMBER($E16)*ISNUMBER(U$12),IF(AND($E16&gt;=U$12,$E16&lt;U$12+7),"◆",""),""),"")</f>
      </c>
      <c r="V16" s="25">
        <f>IF($C16="Meilenstein",IF(ISNUMBER($E16)*ISNUMBER(V$12),IF(AND($E16&gt;=V$12,$E16&lt;V$12+7),"◆",""),""),"")</f>
      </c>
      <c r="W16" s="25">
        <f>IF($C16="Meilenstein",IF(ISNUMBER($E16)*ISNUMBER(W$12),IF(AND($E16&gt;=W$12,$E16&lt;W$12+7),"◆",""),""),"")</f>
      </c>
      <c r="X16" s="25">
        <f>IF($C16="Meilenstein",IF(ISNUMBER($E16)*ISNUMBER(X$12),IF(AND($E16&gt;=X$12,$E16&lt;X$12+7),"◆",""),""),"")</f>
      </c>
      <c r="Y16" s="25">
        <f>IF($C16="Meilenstein",IF(ISNUMBER($E16)*ISNUMBER(Y$12),IF(AND($E16&gt;=Y$12,$E16&lt;Y$12+7),"◆",""),""),"")</f>
      </c>
      <c r="Z16" s="25">
        <f>IF($C16="Meilenstein",IF(ISNUMBER($E16)*ISNUMBER(Z$12),IF(AND($E16&gt;=Z$12,$E16&lt;Z$12+7),"◆",""),""),"")</f>
      </c>
      <c r="AA16" s="25">
        <f>IF($C16="Meilenstein",IF(ISNUMBER($E16)*ISNUMBER(AA$12),IF(AND($E16&gt;=AA$12,$E16&lt;AA$12+7),"◆",""),""),"")</f>
      </c>
      <c r="AB16" s="25">
        <f>IF($C16="Meilenstein",IF(ISNUMBER($E16)*ISNUMBER(AB$12),IF(AND($E16&gt;=AB$12,$E16&lt;AB$12+7),"◆",""),""),"")</f>
      </c>
      <c r="AC16" s="25">
        <f>IF($C16="Meilenstein",IF(ISNUMBER($E16)*ISNUMBER(AC$12),IF(AND($E16&gt;=AC$12,$E16&lt;AC$12+7),"◆",""),""),"")</f>
      </c>
      <c r="AD16" s="25">
        <f>IF($C16="Meilenstein",IF(ISNUMBER($E16)*ISNUMBER(AD$12),IF(AND($E16&gt;=AD$12,$E16&lt;AD$12+7),"◆",""),""),"")</f>
      </c>
      <c r="AE16" s="25">
        <f>IF($C16="Meilenstein",IF(ISNUMBER($E16)*ISNUMBER(AE$12),IF(AND($E16&gt;=AE$12,$E16&lt;AE$12+7),"◆",""),""),"")</f>
      </c>
      <c r="AF16" s="25">
        <f>IF($C16="Meilenstein",IF(ISNUMBER($E16)*ISNUMBER(AF$12),IF(AND($E16&gt;=AF$12,$E16&lt;AF$12+7),"◆",""),""),"")</f>
      </c>
      <c r="AG16" s="25">
        <f>IF($C16="Meilenstein",IF(ISNUMBER($E16)*ISNUMBER(AG$12),IF(AND($E16&gt;=AG$12,$E16&lt;AG$12+7),"◆",""),""),"")</f>
      </c>
      <c r="AH16" s="25">
        <f>IF($C16="Meilenstein",IF(ISNUMBER($E16)*ISNUMBER(AH$12),IF(AND($E16&gt;=AH$12,$E16&lt;AH$12+7),"◆",""),""),"")</f>
      </c>
      <c r="AI16" s="25">
        <f>IF($C16="Meilenstein",IF(ISNUMBER($E16)*ISNUMBER(AI$12),IF(AND($E16&gt;=AI$12,$E16&lt;AI$12+7),"◆",""),""),"")</f>
      </c>
    </row>
    <row r="17" ht="17" customHeight="1" spans="1:35" x14ac:dyDescent="0.25">
      <c r="A17" s="6" t="s">
        <v>46</v>
      </c>
      <c r="B17" s="6" t="s">
        <v>47</v>
      </c>
      <c r="C17" s="6" t="s">
        <v>9</v>
      </c>
      <c r="D17" s="6" t="s">
        <v>45</v>
      </c>
      <c r="E17" s="22">
        <v>46342</v>
      </c>
      <c r="F17" s="22">
        <v>46352</v>
      </c>
      <c r="G17" s="23">
        <f>IF(NOT(ISNUMBER(E17)),"",IF(C17="Meilenstein",0,NETWORKDAYS(E17,IF(ISNUMBER(F17),F17,E17),Feiertage!$I$2:$I$120)))</f>
      </c>
      <c r="H17" s="24">
        <v>1</v>
      </c>
      <c r="I17" s="6" t="s">
        <v>40</v>
      </c>
      <c r="J17" s="25">
        <f>IF($C17="Meilenstein",IF(ISNUMBER($E17)*ISNUMBER(J$12),IF(AND($E17&gt;=J$12,$E17&lt;J$12+7),"◆",""),""),"")</f>
      </c>
      <c r="K17" s="25">
        <f>IF($C17="Meilenstein",IF(ISNUMBER($E17)*ISNUMBER(K$12),IF(AND($E17&gt;=K$12,$E17&lt;K$12+7),"◆",""),""),"")</f>
      </c>
      <c r="L17" s="25">
        <f>IF($C17="Meilenstein",IF(ISNUMBER($E17)*ISNUMBER(L$12),IF(AND($E17&gt;=L$12,$E17&lt;L$12+7),"◆",""),""),"")</f>
      </c>
      <c r="M17" s="25">
        <f>IF($C17="Meilenstein",IF(ISNUMBER($E17)*ISNUMBER(M$12),IF(AND($E17&gt;=M$12,$E17&lt;M$12+7),"◆",""),""),"")</f>
      </c>
      <c r="N17" s="25">
        <f>IF($C17="Meilenstein",IF(ISNUMBER($E17)*ISNUMBER(N$12),IF(AND($E17&gt;=N$12,$E17&lt;N$12+7),"◆",""),""),"")</f>
      </c>
      <c r="O17" s="25">
        <f>IF($C17="Meilenstein",IF(ISNUMBER($E17)*ISNUMBER(O$12),IF(AND($E17&gt;=O$12,$E17&lt;O$12+7),"◆",""),""),"")</f>
      </c>
      <c r="P17" s="25">
        <f>IF($C17="Meilenstein",IF(ISNUMBER($E17)*ISNUMBER(P$12),IF(AND($E17&gt;=P$12,$E17&lt;P$12+7),"◆",""),""),"")</f>
      </c>
      <c r="Q17" s="25">
        <f>IF($C17="Meilenstein",IF(ISNUMBER($E17)*ISNUMBER(Q$12),IF(AND($E17&gt;=Q$12,$E17&lt;Q$12+7),"◆",""),""),"")</f>
      </c>
      <c r="R17" s="25">
        <f>IF($C17="Meilenstein",IF(ISNUMBER($E17)*ISNUMBER(R$12),IF(AND($E17&gt;=R$12,$E17&lt;R$12+7),"◆",""),""),"")</f>
      </c>
      <c r="S17" s="25">
        <f>IF($C17="Meilenstein",IF(ISNUMBER($E17)*ISNUMBER(S$12),IF(AND($E17&gt;=S$12,$E17&lt;S$12+7),"◆",""),""),"")</f>
      </c>
      <c r="T17" s="25">
        <f>IF($C17="Meilenstein",IF(ISNUMBER($E17)*ISNUMBER(T$12),IF(AND($E17&gt;=T$12,$E17&lt;T$12+7),"◆",""),""),"")</f>
      </c>
      <c r="U17" s="25">
        <f>IF($C17="Meilenstein",IF(ISNUMBER($E17)*ISNUMBER(U$12),IF(AND($E17&gt;=U$12,$E17&lt;U$12+7),"◆",""),""),"")</f>
      </c>
      <c r="V17" s="25">
        <f>IF($C17="Meilenstein",IF(ISNUMBER($E17)*ISNUMBER(V$12),IF(AND($E17&gt;=V$12,$E17&lt;V$12+7),"◆",""),""),"")</f>
      </c>
      <c r="W17" s="25">
        <f>IF($C17="Meilenstein",IF(ISNUMBER($E17)*ISNUMBER(W$12),IF(AND($E17&gt;=W$12,$E17&lt;W$12+7),"◆",""),""),"")</f>
      </c>
      <c r="X17" s="25">
        <f>IF($C17="Meilenstein",IF(ISNUMBER($E17)*ISNUMBER(X$12),IF(AND($E17&gt;=X$12,$E17&lt;X$12+7),"◆",""),""),"")</f>
      </c>
      <c r="Y17" s="25">
        <f>IF($C17="Meilenstein",IF(ISNUMBER($E17)*ISNUMBER(Y$12),IF(AND($E17&gt;=Y$12,$E17&lt;Y$12+7),"◆",""),""),"")</f>
      </c>
      <c r="Z17" s="25">
        <f>IF($C17="Meilenstein",IF(ISNUMBER($E17)*ISNUMBER(Z$12),IF(AND($E17&gt;=Z$12,$E17&lt;Z$12+7),"◆",""),""),"")</f>
      </c>
      <c r="AA17" s="25">
        <f>IF($C17="Meilenstein",IF(ISNUMBER($E17)*ISNUMBER(AA$12),IF(AND($E17&gt;=AA$12,$E17&lt;AA$12+7),"◆",""),""),"")</f>
      </c>
      <c r="AB17" s="25">
        <f>IF($C17="Meilenstein",IF(ISNUMBER($E17)*ISNUMBER(AB$12),IF(AND($E17&gt;=AB$12,$E17&lt;AB$12+7),"◆",""),""),"")</f>
      </c>
      <c r="AC17" s="25">
        <f>IF($C17="Meilenstein",IF(ISNUMBER($E17)*ISNUMBER(AC$12),IF(AND($E17&gt;=AC$12,$E17&lt;AC$12+7),"◆",""),""),"")</f>
      </c>
      <c r="AD17" s="25">
        <f>IF($C17="Meilenstein",IF(ISNUMBER($E17)*ISNUMBER(AD$12),IF(AND($E17&gt;=AD$12,$E17&lt;AD$12+7),"◆",""),""),"")</f>
      </c>
      <c r="AE17" s="25">
        <f>IF($C17="Meilenstein",IF(ISNUMBER($E17)*ISNUMBER(AE$12),IF(AND($E17&gt;=AE$12,$E17&lt;AE$12+7),"◆",""),""),"")</f>
      </c>
      <c r="AF17" s="25">
        <f>IF($C17="Meilenstein",IF(ISNUMBER($E17)*ISNUMBER(AF$12),IF(AND($E17&gt;=AF$12,$E17&lt;AF$12+7),"◆",""),""),"")</f>
      </c>
      <c r="AG17" s="25">
        <f>IF($C17="Meilenstein",IF(ISNUMBER($E17)*ISNUMBER(AG$12),IF(AND($E17&gt;=AG$12,$E17&lt;AG$12+7),"◆",""),""),"")</f>
      </c>
      <c r="AH17" s="25">
        <f>IF($C17="Meilenstein",IF(ISNUMBER($E17)*ISNUMBER(AH$12),IF(AND($E17&gt;=AH$12,$E17&lt;AH$12+7),"◆",""),""),"")</f>
      </c>
      <c r="AI17" s="25">
        <f>IF($C17="Meilenstein",IF(ISNUMBER($E17)*ISNUMBER(AI$12),IF(AND($E17&gt;=AI$12,$E17&lt;AI$12+7),"◆",""),""),"")</f>
      </c>
    </row>
    <row r="18" ht="17" customHeight="1" spans="1:35" x14ac:dyDescent="0.25">
      <c r="A18" s="6" t="s">
        <v>48</v>
      </c>
      <c r="B18" s="6" t="s">
        <v>49</v>
      </c>
      <c r="C18" s="6" t="s">
        <v>16</v>
      </c>
      <c r="D18" s="6" t="s">
        <v>50</v>
      </c>
      <c r="E18" s="22">
        <v>46353</v>
      </c>
      <c r="F18" s="22"/>
      <c r="G18" s="23">
        <f>IF(NOT(ISNUMBER(E18)),"",IF(C18="Meilenstein",0,NETWORKDAYS(E18,IF(ISNUMBER(F18),F18,E18),Feiertage!$I$2:$I$120)))</f>
      </c>
      <c r="H18" s="24">
        <v>1</v>
      </c>
      <c r="I18" s="6" t="s">
        <v>40</v>
      </c>
      <c r="J18" s="25">
        <f>IF($C18="Meilenstein",IF(ISNUMBER($E18)*ISNUMBER(J$12),IF(AND($E18&gt;=J$12,$E18&lt;J$12+7),"◆",""),""),"")</f>
      </c>
      <c r="K18" s="25">
        <f>IF($C18="Meilenstein",IF(ISNUMBER($E18)*ISNUMBER(K$12),IF(AND($E18&gt;=K$12,$E18&lt;K$12+7),"◆",""),""),"")</f>
      </c>
      <c r="L18" s="25">
        <f>IF($C18="Meilenstein",IF(ISNUMBER($E18)*ISNUMBER(L$12),IF(AND($E18&gt;=L$12,$E18&lt;L$12+7),"◆",""),""),"")</f>
      </c>
      <c r="M18" s="25">
        <f>IF($C18="Meilenstein",IF(ISNUMBER($E18)*ISNUMBER(M$12),IF(AND($E18&gt;=M$12,$E18&lt;M$12+7),"◆",""),""),"")</f>
      </c>
      <c r="N18" s="25">
        <f>IF($C18="Meilenstein",IF(ISNUMBER($E18)*ISNUMBER(N$12),IF(AND($E18&gt;=N$12,$E18&lt;N$12+7),"◆",""),""),"")</f>
      </c>
      <c r="O18" s="25">
        <f>IF($C18="Meilenstein",IF(ISNUMBER($E18)*ISNUMBER(O$12),IF(AND($E18&gt;=O$12,$E18&lt;O$12+7),"◆",""),""),"")</f>
      </c>
      <c r="P18" s="25">
        <f>IF($C18="Meilenstein",IF(ISNUMBER($E18)*ISNUMBER(P$12),IF(AND($E18&gt;=P$12,$E18&lt;P$12+7),"◆",""),""),"")</f>
      </c>
      <c r="Q18" s="25">
        <f>IF($C18="Meilenstein",IF(ISNUMBER($E18)*ISNUMBER(Q$12),IF(AND($E18&gt;=Q$12,$E18&lt;Q$12+7),"◆",""),""),"")</f>
      </c>
      <c r="R18" s="25">
        <f>IF($C18="Meilenstein",IF(ISNUMBER($E18)*ISNUMBER(R$12),IF(AND($E18&gt;=R$12,$E18&lt;R$12+7),"◆",""),""),"")</f>
      </c>
      <c r="S18" s="25">
        <f>IF($C18="Meilenstein",IF(ISNUMBER($E18)*ISNUMBER(S$12),IF(AND($E18&gt;=S$12,$E18&lt;S$12+7),"◆",""),""),"")</f>
      </c>
      <c r="T18" s="25">
        <f>IF($C18="Meilenstein",IF(ISNUMBER($E18)*ISNUMBER(T$12),IF(AND($E18&gt;=T$12,$E18&lt;T$12+7),"◆",""),""),"")</f>
      </c>
      <c r="U18" s="25">
        <f>IF($C18="Meilenstein",IF(ISNUMBER($E18)*ISNUMBER(U$12),IF(AND($E18&gt;=U$12,$E18&lt;U$12+7),"◆",""),""),"")</f>
      </c>
      <c r="V18" s="25">
        <f>IF($C18="Meilenstein",IF(ISNUMBER($E18)*ISNUMBER(V$12),IF(AND($E18&gt;=V$12,$E18&lt;V$12+7),"◆",""),""),"")</f>
      </c>
      <c r="W18" s="25">
        <f>IF($C18="Meilenstein",IF(ISNUMBER($E18)*ISNUMBER(W$12),IF(AND($E18&gt;=W$12,$E18&lt;W$12+7),"◆",""),""),"")</f>
      </c>
      <c r="X18" s="25">
        <f>IF($C18="Meilenstein",IF(ISNUMBER($E18)*ISNUMBER(X$12),IF(AND($E18&gt;=X$12,$E18&lt;X$12+7),"◆",""),""),"")</f>
      </c>
      <c r="Y18" s="25">
        <f>IF($C18="Meilenstein",IF(ISNUMBER($E18)*ISNUMBER(Y$12),IF(AND($E18&gt;=Y$12,$E18&lt;Y$12+7),"◆",""),""),"")</f>
      </c>
      <c r="Z18" s="25">
        <f>IF($C18="Meilenstein",IF(ISNUMBER($E18)*ISNUMBER(Z$12),IF(AND($E18&gt;=Z$12,$E18&lt;Z$12+7),"◆",""),""),"")</f>
      </c>
      <c r="AA18" s="25">
        <f>IF($C18="Meilenstein",IF(ISNUMBER($E18)*ISNUMBER(AA$12),IF(AND($E18&gt;=AA$12,$E18&lt;AA$12+7),"◆",""),""),"")</f>
      </c>
      <c r="AB18" s="25">
        <f>IF($C18="Meilenstein",IF(ISNUMBER($E18)*ISNUMBER(AB$12),IF(AND($E18&gt;=AB$12,$E18&lt;AB$12+7),"◆",""),""),"")</f>
      </c>
      <c r="AC18" s="25">
        <f>IF($C18="Meilenstein",IF(ISNUMBER($E18)*ISNUMBER(AC$12),IF(AND($E18&gt;=AC$12,$E18&lt;AC$12+7),"◆",""),""),"")</f>
      </c>
      <c r="AD18" s="25">
        <f>IF($C18="Meilenstein",IF(ISNUMBER($E18)*ISNUMBER(AD$12),IF(AND($E18&gt;=AD$12,$E18&lt;AD$12+7),"◆",""),""),"")</f>
      </c>
      <c r="AE18" s="25">
        <f>IF($C18="Meilenstein",IF(ISNUMBER($E18)*ISNUMBER(AE$12),IF(AND($E18&gt;=AE$12,$E18&lt;AE$12+7),"◆",""),""),"")</f>
      </c>
      <c r="AF18" s="25">
        <f>IF($C18="Meilenstein",IF(ISNUMBER($E18)*ISNUMBER(AF$12),IF(AND($E18&gt;=AF$12,$E18&lt;AF$12+7),"◆",""),""),"")</f>
      </c>
      <c r="AG18" s="25">
        <f>IF($C18="Meilenstein",IF(ISNUMBER($E18)*ISNUMBER(AG$12),IF(AND($E18&gt;=AG$12,$E18&lt;AG$12+7),"◆",""),""),"")</f>
      </c>
      <c r="AH18" s="25">
        <f>IF($C18="Meilenstein",IF(ISNUMBER($E18)*ISNUMBER(AH$12),IF(AND($E18&gt;=AH$12,$E18&lt;AH$12+7),"◆",""),""),"")</f>
      </c>
      <c r="AI18" s="25">
        <f>IF($C18="Meilenstein",IF(ISNUMBER($E18)*ISNUMBER(AI$12),IF(AND($E18&gt;=AI$12,$E18&lt;AI$12+7),"◆",""),""),"")</f>
      </c>
    </row>
    <row r="19" ht="17" customHeight="1" spans="1:35" x14ac:dyDescent="0.25">
      <c r="A19" s="6" t="s">
        <v>51</v>
      </c>
      <c r="B19" s="6" t="s">
        <v>52</v>
      </c>
      <c r="C19" s="6" t="s">
        <v>8</v>
      </c>
      <c r="D19" s="6" t="s">
        <v>53</v>
      </c>
      <c r="E19" s="22">
        <v>46356</v>
      </c>
      <c r="F19" s="22">
        <v>46402</v>
      </c>
      <c r="G19" s="23">
        <f>IF(NOT(ISNUMBER(E19)),"",IF(C19="Meilenstein",0,NETWORKDAYS(E19,IF(ISNUMBER(F19),F19,E19),Feiertage!$I$2:$I$120)))</f>
      </c>
      <c r="H19" s="24">
        <v>0.3</v>
      </c>
      <c r="I19" s="6" t="s">
        <v>37</v>
      </c>
      <c r="J19" s="25">
        <f>IF($C19="Meilenstein",IF(ISNUMBER($E19)*ISNUMBER(J$12),IF(AND($E19&gt;=J$12,$E19&lt;J$12+7),"◆",""),""),"")</f>
      </c>
      <c r="K19" s="25">
        <f>IF($C19="Meilenstein",IF(ISNUMBER($E19)*ISNUMBER(K$12),IF(AND($E19&gt;=K$12,$E19&lt;K$12+7),"◆",""),""),"")</f>
      </c>
      <c r="L19" s="25">
        <f>IF($C19="Meilenstein",IF(ISNUMBER($E19)*ISNUMBER(L$12),IF(AND($E19&gt;=L$12,$E19&lt;L$12+7),"◆",""),""),"")</f>
      </c>
      <c r="M19" s="25">
        <f>IF($C19="Meilenstein",IF(ISNUMBER($E19)*ISNUMBER(M$12),IF(AND($E19&gt;=M$12,$E19&lt;M$12+7),"◆",""),""),"")</f>
      </c>
      <c r="N19" s="25">
        <f>IF($C19="Meilenstein",IF(ISNUMBER($E19)*ISNUMBER(N$12),IF(AND($E19&gt;=N$12,$E19&lt;N$12+7),"◆",""),""),"")</f>
      </c>
      <c r="O19" s="25">
        <f>IF($C19="Meilenstein",IF(ISNUMBER($E19)*ISNUMBER(O$12),IF(AND($E19&gt;=O$12,$E19&lt;O$12+7),"◆",""),""),"")</f>
      </c>
      <c r="P19" s="25">
        <f>IF($C19="Meilenstein",IF(ISNUMBER($E19)*ISNUMBER(P$12),IF(AND($E19&gt;=P$12,$E19&lt;P$12+7),"◆",""),""),"")</f>
      </c>
      <c r="Q19" s="25">
        <f>IF($C19="Meilenstein",IF(ISNUMBER($E19)*ISNUMBER(Q$12),IF(AND($E19&gt;=Q$12,$E19&lt;Q$12+7),"◆",""),""),"")</f>
      </c>
      <c r="R19" s="25">
        <f>IF($C19="Meilenstein",IF(ISNUMBER($E19)*ISNUMBER(R$12),IF(AND($E19&gt;=R$12,$E19&lt;R$12+7),"◆",""),""),"")</f>
      </c>
      <c r="S19" s="25">
        <f>IF($C19="Meilenstein",IF(ISNUMBER($E19)*ISNUMBER(S$12),IF(AND($E19&gt;=S$12,$E19&lt;S$12+7),"◆",""),""),"")</f>
      </c>
      <c r="T19" s="25">
        <f>IF($C19="Meilenstein",IF(ISNUMBER($E19)*ISNUMBER(T$12),IF(AND($E19&gt;=T$12,$E19&lt;T$12+7),"◆",""),""),"")</f>
      </c>
      <c r="U19" s="25">
        <f>IF($C19="Meilenstein",IF(ISNUMBER($E19)*ISNUMBER(U$12),IF(AND($E19&gt;=U$12,$E19&lt;U$12+7),"◆",""),""),"")</f>
      </c>
      <c r="V19" s="25">
        <f>IF($C19="Meilenstein",IF(ISNUMBER($E19)*ISNUMBER(V$12),IF(AND($E19&gt;=V$12,$E19&lt;V$12+7),"◆",""),""),"")</f>
      </c>
      <c r="W19" s="25">
        <f>IF($C19="Meilenstein",IF(ISNUMBER($E19)*ISNUMBER(W$12),IF(AND($E19&gt;=W$12,$E19&lt;W$12+7),"◆",""),""),"")</f>
      </c>
      <c r="X19" s="25">
        <f>IF($C19="Meilenstein",IF(ISNUMBER($E19)*ISNUMBER(X$12),IF(AND($E19&gt;=X$12,$E19&lt;X$12+7),"◆",""),""),"")</f>
      </c>
      <c r="Y19" s="25">
        <f>IF($C19="Meilenstein",IF(ISNUMBER($E19)*ISNUMBER(Y$12),IF(AND($E19&gt;=Y$12,$E19&lt;Y$12+7),"◆",""),""),"")</f>
      </c>
      <c r="Z19" s="25">
        <f>IF($C19="Meilenstein",IF(ISNUMBER($E19)*ISNUMBER(Z$12),IF(AND($E19&gt;=Z$12,$E19&lt;Z$12+7),"◆",""),""),"")</f>
      </c>
      <c r="AA19" s="25">
        <f>IF($C19="Meilenstein",IF(ISNUMBER($E19)*ISNUMBER(AA$12),IF(AND($E19&gt;=AA$12,$E19&lt;AA$12+7),"◆",""),""),"")</f>
      </c>
      <c r="AB19" s="25">
        <f>IF($C19="Meilenstein",IF(ISNUMBER($E19)*ISNUMBER(AB$12),IF(AND($E19&gt;=AB$12,$E19&lt;AB$12+7),"◆",""),""),"")</f>
      </c>
      <c r="AC19" s="25">
        <f>IF($C19="Meilenstein",IF(ISNUMBER($E19)*ISNUMBER(AC$12),IF(AND($E19&gt;=AC$12,$E19&lt;AC$12+7),"◆",""),""),"")</f>
      </c>
      <c r="AD19" s="25">
        <f>IF($C19="Meilenstein",IF(ISNUMBER($E19)*ISNUMBER(AD$12),IF(AND($E19&gt;=AD$12,$E19&lt;AD$12+7),"◆",""),""),"")</f>
      </c>
      <c r="AE19" s="25">
        <f>IF($C19="Meilenstein",IF(ISNUMBER($E19)*ISNUMBER(AE$12),IF(AND($E19&gt;=AE$12,$E19&lt;AE$12+7),"◆",""),""),"")</f>
      </c>
      <c r="AF19" s="25">
        <f>IF($C19="Meilenstein",IF(ISNUMBER($E19)*ISNUMBER(AF$12),IF(AND($E19&gt;=AF$12,$E19&lt;AF$12+7),"◆",""),""),"")</f>
      </c>
      <c r="AG19" s="25">
        <f>IF($C19="Meilenstein",IF(ISNUMBER($E19)*ISNUMBER(AG$12),IF(AND($E19&gt;=AG$12,$E19&lt;AG$12+7),"◆",""),""),"")</f>
      </c>
      <c r="AH19" s="25">
        <f>IF($C19="Meilenstein",IF(ISNUMBER($E19)*ISNUMBER(AH$12),IF(AND($E19&gt;=AH$12,$E19&lt;AH$12+7),"◆",""),""),"")</f>
      </c>
      <c r="AI19" s="25">
        <f>IF($C19="Meilenstein",IF(ISNUMBER($E19)*ISNUMBER(AI$12),IF(AND($E19&gt;=AI$12,$E19&lt;AI$12+7),"◆",""),""),"")</f>
      </c>
    </row>
    <row r="20" ht="17" customHeight="1" spans="1:35" x14ac:dyDescent="0.25">
      <c r="A20" s="6" t="s">
        <v>54</v>
      </c>
      <c r="B20" s="6" t="s">
        <v>55</v>
      </c>
      <c r="C20" s="6" t="s">
        <v>9</v>
      </c>
      <c r="D20" s="6" t="s">
        <v>53</v>
      </c>
      <c r="E20" s="22">
        <v>46356</v>
      </c>
      <c r="F20" s="22">
        <v>46367</v>
      </c>
      <c r="G20" s="23">
        <f>IF(NOT(ISNUMBER(E20)),"",IF(C20="Meilenstein",0,NETWORKDAYS(E20,IF(ISNUMBER(F20),F20,E20),Feiertage!$I$2:$I$120)))</f>
      </c>
      <c r="H20" s="24">
        <v>0.7</v>
      </c>
      <c r="I20" s="6" t="s">
        <v>37</v>
      </c>
      <c r="J20" s="25">
        <f>IF($C20="Meilenstein",IF(ISNUMBER($E20)*ISNUMBER(J$12),IF(AND($E20&gt;=J$12,$E20&lt;J$12+7),"◆",""),""),"")</f>
      </c>
      <c r="K20" s="25">
        <f>IF($C20="Meilenstein",IF(ISNUMBER($E20)*ISNUMBER(K$12),IF(AND($E20&gt;=K$12,$E20&lt;K$12+7),"◆",""),""),"")</f>
      </c>
      <c r="L20" s="25">
        <f>IF($C20="Meilenstein",IF(ISNUMBER($E20)*ISNUMBER(L$12),IF(AND($E20&gt;=L$12,$E20&lt;L$12+7),"◆",""),""),"")</f>
      </c>
      <c r="M20" s="25">
        <f>IF($C20="Meilenstein",IF(ISNUMBER($E20)*ISNUMBER(M$12),IF(AND($E20&gt;=M$12,$E20&lt;M$12+7),"◆",""),""),"")</f>
      </c>
      <c r="N20" s="25">
        <f>IF($C20="Meilenstein",IF(ISNUMBER($E20)*ISNUMBER(N$12),IF(AND($E20&gt;=N$12,$E20&lt;N$12+7),"◆",""),""),"")</f>
      </c>
      <c r="O20" s="25">
        <f>IF($C20="Meilenstein",IF(ISNUMBER($E20)*ISNUMBER(O$12),IF(AND($E20&gt;=O$12,$E20&lt;O$12+7),"◆",""),""),"")</f>
      </c>
      <c r="P20" s="25">
        <f>IF($C20="Meilenstein",IF(ISNUMBER($E20)*ISNUMBER(P$12),IF(AND($E20&gt;=P$12,$E20&lt;P$12+7),"◆",""),""),"")</f>
      </c>
      <c r="Q20" s="25">
        <f>IF($C20="Meilenstein",IF(ISNUMBER($E20)*ISNUMBER(Q$12),IF(AND($E20&gt;=Q$12,$E20&lt;Q$12+7),"◆",""),""),"")</f>
      </c>
      <c r="R20" s="25">
        <f>IF($C20="Meilenstein",IF(ISNUMBER($E20)*ISNUMBER(R$12),IF(AND($E20&gt;=R$12,$E20&lt;R$12+7),"◆",""),""),"")</f>
      </c>
      <c r="S20" s="25">
        <f>IF($C20="Meilenstein",IF(ISNUMBER($E20)*ISNUMBER(S$12),IF(AND($E20&gt;=S$12,$E20&lt;S$12+7),"◆",""),""),"")</f>
      </c>
      <c r="T20" s="25">
        <f>IF($C20="Meilenstein",IF(ISNUMBER($E20)*ISNUMBER(T$12),IF(AND($E20&gt;=T$12,$E20&lt;T$12+7),"◆",""),""),"")</f>
      </c>
      <c r="U20" s="25">
        <f>IF($C20="Meilenstein",IF(ISNUMBER($E20)*ISNUMBER(U$12),IF(AND($E20&gt;=U$12,$E20&lt;U$12+7),"◆",""),""),"")</f>
      </c>
      <c r="V20" s="25">
        <f>IF($C20="Meilenstein",IF(ISNUMBER($E20)*ISNUMBER(V$12),IF(AND($E20&gt;=V$12,$E20&lt;V$12+7),"◆",""),""),"")</f>
      </c>
      <c r="W20" s="25">
        <f>IF($C20="Meilenstein",IF(ISNUMBER($E20)*ISNUMBER(W$12),IF(AND($E20&gt;=W$12,$E20&lt;W$12+7),"◆",""),""),"")</f>
      </c>
      <c r="X20" s="25">
        <f>IF($C20="Meilenstein",IF(ISNUMBER($E20)*ISNUMBER(X$12),IF(AND($E20&gt;=X$12,$E20&lt;X$12+7),"◆",""),""),"")</f>
      </c>
      <c r="Y20" s="25">
        <f>IF($C20="Meilenstein",IF(ISNUMBER($E20)*ISNUMBER(Y$12),IF(AND($E20&gt;=Y$12,$E20&lt;Y$12+7),"◆",""),""),"")</f>
      </c>
      <c r="Z20" s="25">
        <f>IF($C20="Meilenstein",IF(ISNUMBER($E20)*ISNUMBER(Z$12),IF(AND($E20&gt;=Z$12,$E20&lt;Z$12+7),"◆",""),""),"")</f>
      </c>
      <c r="AA20" s="25">
        <f>IF($C20="Meilenstein",IF(ISNUMBER($E20)*ISNUMBER(AA$12),IF(AND($E20&gt;=AA$12,$E20&lt;AA$12+7),"◆",""),""),"")</f>
      </c>
      <c r="AB20" s="25">
        <f>IF($C20="Meilenstein",IF(ISNUMBER($E20)*ISNUMBER(AB$12),IF(AND($E20&gt;=AB$12,$E20&lt;AB$12+7),"◆",""),""),"")</f>
      </c>
      <c r="AC20" s="25">
        <f>IF($C20="Meilenstein",IF(ISNUMBER($E20)*ISNUMBER(AC$12),IF(AND($E20&gt;=AC$12,$E20&lt;AC$12+7),"◆",""),""),"")</f>
      </c>
      <c r="AD20" s="25">
        <f>IF($C20="Meilenstein",IF(ISNUMBER($E20)*ISNUMBER(AD$12),IF(AND($E20&gt;=AD$12,$E20&lt;AD$12+7),"◆",""),""),"")</f>
      </c>
      <c r="AE20" s="25">
        <f>IF($C20="Meilenstein",IF(ISNUMBER($E20)*ISNUMBER(AE$12),IF(AND($E20&gt;=AE$12,$E20&lt;AE$12+7),"◆",""),""),"")</f>
      </c>
      <c r="AF20" s="25">
        <f>IF($C20="Meilenstein",IF(ISNUMBER($E20)*ISNUMBER(AF$12),IF(AND($E20&gt;=AF$12,$E20&lt;AF$12+7),"◆",""),""),"")</f>
      </c>
      <c r="AG20" s="25">
        <f>IF($C20="Meilenstein",IF(ISNUMBER($E20)*ISNUMBER(AG$12),IF(AND($E20&gt;=AG$12,$E20&lt;AG$12+7),"◆",""),""),"")</f>
      </c>
      <c r="AH20" s="25">
        <f>IF($C20="Meilenstein",IF(ISNUMBER($E20)*ISNUMBER(AH$12),IF(AND($E20&gt;=AH$12,$E20&lt;AH$12+7),"◆",""),""),"")</f>
      </c>
      <c r="AI20" s="25">
        <f>IF($C20="Meilenstein",IF(ISNUMBER($E20)*ISNUMBER(AI$12),IF(AND($E20&gt;=AI$12,$E20&lt;AI$12+7),"◆",""),""),"")</f>
      </c>
    </row>
    <row r="21" ht="17" customHeight="1" spans="1:35" x14ac:dyDescent="0.25">
      <c r="A21" s="6" t="s">
        <v>56</v>
      </c>
      <c r="B21" s="6" t="s">
        <v>57</v>
      </c>
      <c r="C21" s="6" t="s">
        <v>9</v>
      </c>
      <c r="D21" s="6" t="s">
        <v>36</v>
      </c>
      <c r="E21" s="22">
        <v>46370</v>
      </c>
      <c r="F21" s="22">
        <v>46372</v>
      </c>
      <c r="G21" s="23">
        <f>IF(NOT(ISNUMBER(E21)),"",IF(C21="Meilenstein",0,NETWORKDAYS(E21,IF(ISNUMBER(F21),F21,E21),Feiertage!$I$2:$I$120)))</f>
      </c>
      <c r="H21" s="24">
        <v>0</v>
      </c>
      <c r="I21" s="6" t="s">
        <v>58</v>
      </c>
      <c r="J21" s="25">
        <f>IF($C21="Meilenstein",IF(ISNUMBER($E21)*ISNUMBER(J$12),IF(AND($E21&gt;=J$12,$E21&lt;J$12+7),"◆",""),""),"")</f>
      </c>
      <c r="K21" s="25">
        <f>IF($C21="Meilenstein",IF(ISNUMBER($E21)*ISNUMBER(K$12),IF(AND($E21&gt;=K$12,$E21&lt;K$12+7),"◆",""),""),"")</f>
      </c>
      <c r="L21" s="25">
        <f>IF($C21="Meilenstein",IF(ISNUMBER($E21)*ISNUMBER(L$12),IF(AND($E21&gt;=L$12,$E21&lt;L$12+7),"◆",""),""),"")</f>
      </c>
      <c r="M21" s="25">
        <f>IF($C21="Meilenstein",IF(ISNUMBER($E21)*ISNUMBER(M$12),IF(AND($E21&gt;=M$12,$E21&lt;M$12+7),"◆",""),""),"")</f>
      </c>
      <c r="N21" s="25">
        <f>IF($C21="Meilenstein",IF(ISNUMBER($E21)*ISNUMBER(N$12),IF(AND($E21&gt;=N$12,$E21&lt;N$12+7),"◆",""),""),"")</f>
      </c>
      <c r="O21" s="25">
        <f>IF($C21="Meilenstein",IF(ISNUMBER($E21)*ISNUMBER(O$12),IF(AND($E21&gt;=O$12,$E21&lt;O$12+7),"◆",""),""),"")</f>
      </c>
      <c r="P21" s="25">
        <f>IF($C21="Meilenstein",IF(ISNUMBER($E21)*ISNUMBER(P$12),IF(AND($E21&gt;=P$12,$E21&lt;P$12+7),"◆",""),""),"")</f>
      </c>
      <c r="Q21" s="25">
        <f>IF($C21="Meilenstein",IF(ISNUMBER($E21)*ISNUMBER(Q$12),IF(AND($E21&gt;=Q$12,$E21&lt;Q$12+7),"◆",""),""),"")</f>
      </c>
      <c r="R21" s="25">
        <f>IF($C21="Meilenstein",IF(ISNUMBER($E21)*ISNUMBER(R$12),IF(AND($E21&gt;=R$12,$E21&lt;R$12+7),"◆",""),""),"")</f>
      </c>
      <c r="S21" s="25">
        <f>IF($C21="Meilenstein",IF(ISNUMBER($E21)*ISNUMBER(S$12),IF(AND($E21&gt;=S$12,$E21&lt;S$12+7),"◆",""),""),"")</f>
      </c>
      <c r="T21" s="25">
        <f>IF($C21="Meilenstein",IF(ISNUMBER($E21)*ISNUMBER(T$12),IF(AND($E21&gt;=T$12,$E21&lt;T$12+7),"◆",""),""),"")</f>
      </c>
      <c r="U21" s="25">
        <f>IF($C21="Meilenstein",IF(ISNUMBER($E21)*ISNUMBER(U$12),IF(AND($E21&gt;=U$12,$E21&lt;U$12+7),"◆",""),""),"")</f>
      </c>
      <c r="V21" s="25">
        <f>IF($C21="Meilenstein",IF(ISNUMBER($E21)*ISNUMBER(V$12),IF(AND($E21&gt;=V$12,$E21&lt;V$12+7),"◆",""),""),"")</f>
      </c>
      <c r="W21" s="25">
        <f>IF($C21="Meilenstein",IF(ISNUMBER($E21)*ISNUMBER(W$12),IF(AND($E21&gt;=W$12,$E21&lt;W$12+7),"◆",""),""),"")</f>
      </c>
      <c r="X21" s="25">
        <f>IF($C21="Meilenstein",IF(ISNUMBER($E21)*ISNUMBER(X$12),IF(AND($E21&gt;=X$12,$E21&lt;X$12+7),"◆",""),""),"")</f>
      </c>
      <c r="Y21" s="25">
        <f>IF($C21="Meilenstein",IF(ISNUMBER($E21)*ISNUMBER(Y$12),IF(AND($E21&gt;=Y$12,$E21&lt;Y$12+7),"◆",""),""),"")</f>
      </c>
      <c r="Z21" s="25">
        <f>IF($C21="Meilenstein",IF(ISNUMBER($E21)*ISNUMBER(Z$12),IF(AND($E21&gt;=Z$12,$E21&lt;Z$12+7),"◆",""),""),"")</f>
      </c>
      <c r="AA21" s="25">
        <f>IF($C21="Meilenstein",IF(ISNUMBER($E21)*ISNUMBER(AA$12),IF(AND($E21&gt;=AA$12,$E21&lt;AA$12+7),"◆",""),""),"")</f>
      </c>
      <c r="AB21" s="25">
        <f>IF($C21="Meilenstein",IF(ISNUMBER($E21)*ISNUMBER(AB$12),IF(AND($E21&gt;=AB$12,$E21&lt;AB$12+7),"◆",""),""),"")</f>
      </c>
      <c r="AC21" s="25">
        <f>IF($C21="Meilenstein",IF(ISNUMBER($E21)*ISNUMBER(AC$12),IF(AND($E21&gt;=AC$12,$E21&lt;AC$12+7),"◆",""),""),"")</f>
      </c>
      <c r="AD21" s="25">
        <f>IF($C21="Meilenstein",IF(ISNUMBER($E21)*ISNUMBER(AD$12),IF(AND($E21&gt;=AD$12,$E21&lt;AD$12+7),"◆",""),""),"")</f>
      </c>
      <c r="AE21" s="25">
        <f>IF($C21="Meilenstein",IF(ISNUMBER($E21)*ISNUMBER(AE$12),IF(AND($E21&gt;=AE$12,$E21&lt;AE$12+7),"◆",""),""),"")</f>
      </c>
      <c r="AF21" s="25">
        <f>IF($C21="Meilenstein",IF(ISNUMBER($E21)*ISNUMBER(AF$12),IF(AND($E21&gt;=AF$12,$E21&lt;AF$12+7),"◆",""),""),"")</f>
      </c>
      <c r="AG21" s="25">
        <f>IF($C21="Meilenstein",IF(ISNUMBER($E21)*ISNUMBER(AG$12),IF(AND($E21&gt;=AG$12,$E21&lt;AG$12+7),"◆",""),""),"")</f>
      </c>
      <c r="AH21" s="25">
        <f>IF($C21="Meilenstein",IF(ISNUMBER($E21)*ISNUMBER(AH$12),IF(AND($E21&gt;=AH$12,$E21&lt;AH$12+7),"◆",""),""),"")</f>
      </c>
      <c r="AI21" s="25">
        <f>IF($C21="Meilenstein",IF(ISNUMBER($E21)*ISNUMBER(AI$12),IF(AND($E21&gt;=AI$12,$E21&lt;AI$12+7),"◆",""),""),"")</f>
      </c>
    </row>
    <row r="22" ht="17" customHeight="1" spans="1:35" x14ac:dyDescent="0.25">
      <c r="A22" s="6" t="s">
        <v>59</v>
      </c>
      <c r="B22" s="6" t="s">
        <v>60</v>
      </c>
      <c r="C22" s="6" t="s">
        <v>9</v>
      </c>
      <c r="D22" s="6" t="s">
        <v>53</v>
      </c>
      <c r="E22" s="22">
        <v>46373</v>
      </c>
      <c r="F22" s="22">
        <v>46401</v>
      </c>
      <c r="G22" s="23">
        <f>IF(NOT(ISNUMBER(E22)),"",IF(C22="Meilenstein",0,NETWORKDAYS(E22,IF(ISNUMBER(F22),F22,E22),Feiertage!$I$2:$I$120)))</f>
      </c>
      <c r="H22" s="24">
        <v>0</v>
      </c>
      <c r="I22" s="6" t="s">
        <v>58</v>
      </c>
      <c r="J22" s="25">
        <f>IF($C22="Meilenstein",IF(ISNUMBER($E22)*ISNUMBER(J$12),IF(AND($E22&gt;=J$12,$E22&lt;J$12+7),"◆",""),""),"")</f>
      </c>
      <c r="K22" s="25">
        <f>IF($C22="Meilenstein",IF(ISNUMBER($E22)*ISNUMBER(K$12),IF(AND($E22&gt;=K$12,$E22&lt;K$12+7),"◆",""),""),"")</f>
      </c>
      <c r="L22" s="25">
        <f>IF($C22="Meilenstein",IF(ISNUMBER($E22)*ISNUMBER(L$12),IF(AND($E22&gt;=L$12,$E22&lt;L$12+7),"◆",""),""),"")</f>
      </c>
      <c r="M22" s="25">
        <f>IF($C22="Meilenstein",IF(ISNUMBER($E22)*ISNUMBER(M$12),IF(AND($E22&gt;=M$12,$E22&lt;M$12+7),"◆",""),""),"")</f>
      </c>
      <c r="N22" s="25">
        <f>IF($C22="Meilenstein",IF(ISNUMBER($E22)*ISNUMBER(N$12),IF(AND($E22&gt;=N$12,$E22&lt;N$12+7),"◆",""),""),"")</f>
      </c>
      <c r="O22" s="25">
        <f>IF($C22="Meilenstein",IF(ISNUMBER($E22)*ISNUMBER(O$12),IF(AND($E22&gt;=O$12,$E22&lt;O$12+7),"◆",""),""),"")</f>
      </c>
      <c r="P22" s="25">
        <f>IF($C22="Meilenstein",IF(ISNUMBER($E22)*ISNUMBER(P$12),IF(AND($E22&gt;=P$12,$E22&lt;P$12+7),"◆",""),""),"")</f>
      </c>
      <c r="Q22" s="25">
        <f>IF($C22="Meilenstein",IF(ISNUMBER($E22)*ISNUMBER(Q$12),IF(AND($E22&gt;=Q$12,$E22&lt;Q$12+7),"◆",""),""),"")</f>
      </c>
      <c r="R22" s="25">
        <f>IF($C22="Meilenstein",IF(ISNUMBER($E22)*ISNUMBER(R$12),IF(AND($E22&gt;=R$12,$E22&lt;R$12+7),"◆",""),""),"")</f>
      </c>
      <c r="S22" s="25">
        <f>IF($C22="Meilenstein",IF(ISNUMBER($E22)*ISNUMBER(S$12),IF(AND($E22&gt;=S$12,$E22&lt;S$12+7),"◆",""),""),"")</f>
      </c>
      <c r="T22" s="25">
        <f>IF($C22="Meilenstein",IF(ISNUMBER($E22)*ISNUMBER(T$12),IF(AND($E22&gt;=T$12,$E22&lt;T$12+7),"◆",""),""),"")</f>
      </c>
      <c r="U22" s="25">
        <f>IF($C22="Meilenstein",IF(ISNUMBER($E22)*ISNUMBER(U$12),IF(AND($E22&gt;=U$12,$E22&lt;U$12+7),"◆",""),""),"")</f>
      </c>
      <c r="V22" s="25">
        <f>IF($C22="Meilenstein",IF(ISNUMBER($E22)*ISNUMBER(V$12),IF(AND($E22&gt;=V$12,$E22&lt;V$12+7),"◆",""),""),"")</f>
      </c>
      <c r="W22" s="25">
        <f>IF($C22="Meilenstein",IF(ISNUMBER($E22)*ISNUMBER(W$12),IF(AND($E22&gt;=W$12,$E22&lt;W$12+7),"◆",""),""),"")</f>
      </c>
      <c r="X22" s="25">
        <f>IF($C22="Meilenstein",IF(ISNUMBER($E22)*ISNUMBER(X$12),IF(AND($E22&gt;=X$12,$E22&lt;X$12+7),"◆",""),""),"")</f>
      </c>
      <c r="Y22" s="25">
        <f>IF($C22="Meilenstein",IF(ISNUMBER($E22)*ISNUMBER(Y$12),IF(AND($E22&gt;=Y$12,$E22&lt;Y$12+7),"◆",""),""),"")</f>
      </c>
      <c r="Z22" s="25">
        <f>IF($C22="Meilenstein",IF(ISNUMBER($E22)*ISNUMBER(Z$12),IF(AND($E22&gt;=Z$12,$E22&lt;Z$12+7),"◆",""),""),"")</f>
      </c>
      <c r="AA22" s="25">
        <f>IF($C22="Meilenstein",IF(ISNUMBER($E22)*ISNUMBER(AA$12),IF(AND($E22&gt;=AA$12,$E22&lt;AA$12+7),"◆",""),""),"")</f>
      </c>
      <c r="AB22" s="25">
        <f>IF($C22="Meilenstein",IF(ISNUMBER($E22)*ISNUMBER(AB$12),IF(AND($E22&gt;=AB$12,$E22&lt;AB$12+7),"◆",""),""),"")</f>
      </c>
      <c r="AC22" s="25">
        <f>IF($C22="Meilenstein",IF(ISNUMBER($E22)*ISNUMBER(AC$12),IF(AND($E22&gt;=AC$12,$E22&lt;AC$12+7),"◆",""),""),"")</f>
      </c>
      <c r="AD22" s="25">
        <f>IF($C22="Meilenstein",IF(ISNUMBER($E22)*ISNUMBER(AD$12),IF(AND($E22&gt;=AD$12,$E22&lt;AD$12+7),"◆",""),""),"")</f>
      </c>
      <c r="AE22" s="25">
        <f>IF($C22="Meilenstein",IF(ISNUMBER($E22)*ISNUMBER(AE$12),IF(AND($E22&gt;=AE$12,$E22&lt;AE$12+7),"◆",""),""),"")</f>
      </c>
      <c r="AF22" s="25">
        <f>IF($C22="Meilenstein",IF(ISNUMBER($E22)*ISNUMBER(AF$12),IF(AND($E22&gt;=AF$12,$E22&lt;AF$12+7),"◆",""),""),"")</f>
      </c>
      <c r="AG22" s="25">
        <f>IF($C22="Meilenstein",IF(ISNUMBER($E22)*ISNUMBER(AG$12),IF(AND($E22&gt;=AG$12,$E22&lt;AG$12+7),"◆",""),""),"")</f>
      </c>
      <c r="AH22" s="25">
        <f>IF($C22="Meilenstein",IF(ISNUMBER($E22)*ISNUMBER(AH$12),IF(AND($E22&gt;=AH$12,$E22&lt;AH$12+7),"◆",""),""),"")</f>
      </c>
      <c r="AI22" s="25">
        <f>IF($C22="Meilenstein",IF(ISNUMBER($E22)*ISNUMBER(AI$12),IF(AND($E22&gt;=AI$12,$E22&lt;AI$12+7),"◆",""),""),"")</f>
      </c>
    </row>
    <row r="23" ht="17" customHeight="1" spans="1:35" x14ac:dyDescent="0.25">
      <c r="A23" s="6" t="s">
        <v>61</v>
      </c>
      <c r="B23" s="6" t="s">
        <v>62</v>
      </c>
      <c r="C23" s="6" t="s">
        <v>16</v>
      </c>
      <c r="D23" s="6" t="s">
        <v>50</v>
      </c>
      <c r="E23" s="22">
        <v>46402</v>
      </c>
      <c r="F23" s="22"/>
      <c r="G23" s="23">
        <f>IF(NOT(ISNUMBER(E23)),"",IF(C23="Meilenstein",0,NETWORKDAYS(E23,IF(ISNUMBER(F23),F23,E23),Feiertage!$I$2:$I$120)))</f>
      </c>
      <c r="H23" s="24">
        <v>0</v>
      </c>
      <c r="I23" s="6" t="s">
        <v>58</v>
      </c>
      <c r="J23" s="25">
        <f>IF($C23="Meilenstein",IF(ISNUMBER($E23)*ISNUMBER(J$12),IF(AND($E23&gt;=J$12,$E23&lt;J$12+7),"◆",""),""),"")</f>
      </c>
      <c r="K23" s="25">
        <f>IF($C23="Meilenstein",IF(ISNUMBER($E23)*ISNUMBER(K$12),IF(AND($E23&gt;=K$12,$E23&lt;K$12+7),"◆",""),""),"")</f>
      </c>
      <c r="L23" s="25">
        <f>IF($C23="Meilenstein",IF(ISNUMBER($E23)*ISNUMBER(L$12),IF(AND($E23&gt;=L$12,$E23&lt;L$12+7),"◆",""),""),"")</f>
      </c>
      <c r="M23" s="25">
        <f>IF($C23="Meilenstein",IF(ISNUMBER($E23)*ISNUMBER(M$12),IF(AND($E23&gt;=M$12,$E23&lt;M$12+7),"◆",""),""),"")</f>
      </c>
      <c r="N23" s="25">
        <f>IF($C23="Meilenstein",IF(ISNUMBER($E23)*ISNUMBER(N$12),IF(AND($E23&gt;=N$12,$E23&lt;N$12+7),"◆",""),""),"")</f>
      </c>
      <c r="O23" s="25">
        <f>IF($C23="Meilenstein",IF(ISNUMBER($E23)*ISNUMBER(O$12),IF(AND($E23&gt;=O$12,$E23&lt;O$12+7),"◆",""),""),"")</f>
      </c>
      <c r="P23" s="25">
        <f>IF($C23="Meilenstein",IF(ISNUMBER($E23)*ISNUMBER(P$12),IF(AND($E23&gt;=P$12,$E23&lt;P$12+7),"◆",""),""),"")</f>
      </c>
      <c r="Q23" s="25">
        <f>IF($C23="Meilenstein",IF(ISNUMBER($E23)*ISNUMBER(Q$12),IF(AND($E23&gt;=Q$12,$E23&lt;Q$12+7),"◆",""),""),"")</f>
      </c>
      <c r="R23" s="25">
        <f>IF($C23="Meilenstein",IF(ISNUMBER($E23)*ISNUMBER(R$12),IF(AND($E23&gt;=R$12,$E23&lt;R$12+7),"◆",""),""),"")</f>
      </c>
      <c r="S23" s="25">
        <f>IF($C23="Meilenstein",IF(ISNUMBER($E23)*ISNUMBER(S$12),IF(AND($E23&gt;=S$12,$E23&lt;S$12+7),"◆",""),""),"")</f>
      </c>
      <c r="T23" s="25">
        <f>IF($C23="Meilenstein",IF(ISNUMBER($E23)*ISNUMBER(T$12),IF(AND($E23&gt;=T$12,$E23&lt;T$12+7),"◆",""),""),"")</f>
      </c>
      <c r="U23" s="25">
        <f>IF($C23="Meilenstein",IF(ISNUMBER($E23)*ISNUMBER(U$12),IF(AND($E23&gt;=U$12,$E23&lt;U$12+7),"◆",""),""),"")</f>
      </c>
      <c r="V23" s="25">
        <f>IF($C23="Meilenstein",IF(ISNUMBER($E23)*ISNUMBER(V$12),IF(AND($E23&gt;=V$12,$E23&lt;V$12+7),"◆",""),""),"")</f>
      </c>
      <c r="W23" s="25">
        <f>IF($C23="Meilenstein",IF(ISNUMBER($E23)*ISNUMBER(W$12),IF(AND($E23&gt;=W$12,$E23&lt;W$12+7),"◆",""),""),"")</f>
      </c>
      <c r="X23" s="25">
        <f>IF($C23="Meilenstein",IF(ISNUMBER($E23)*ISNUMBER(X$12),IF(AND($E23&gt;=X$12,$E23&lt;X$12+7),"◆",""),""),"")</f>
      </c>
      <c r="Y23" s="25">
        <f>IF($C23="Meilenstein",IF(ISNUMBER($E23)*ISNUMBER(Y$12),IF(AND($E23&gt;=Y$12,$E23&lt;Y$12+7),"◆",""),""),"")</f>
      </c>
      <c r="Z23" s="25">
        <f>IF($C23="Meilenstein",IF(ISNUMBER($E23)*ISNUMBER(Z$12),IF(AND($E23&gt;=Z$12,$E23&lt;Z$12+7),"◆",""),""),"")</f>
      </c>
      <c r="AA23" s="25">
        <f>IF($C23="Meilenstein",IF(ISNUMBER($E23)*ISNUMBER(AA$12),IF(AND($E23&gt;=AA$12,$E23&lt;AA$12+7),"◆",""),""),"")</f>
      </c>
      <c r="AB23" s="25">
        <f>IF($C23="Meilenstein",IF(ISNUMBER($E23)*ISNUMBER(AB$12),IF(AND($E23&gt;=AB$12,$E23&lt;AB$12+7),"◆",""),""),"")</f>
      </c>
      <c r="AC23" s="25">
        <f>IF($C23="Meilenstein",IF(ISNUMBER($E23)*ISNUMBER(AC$12),IF(AND($E23&gt;=AC$12,$E23&lt;AC$12+7),"◆",""),""),"")</f>
      </c>
      <c r="AD23" s="25">
        <f>IF($C23="Meilenstein",IF(ISNUMBER($E23)*ISNUMBER(AD$12),IF(AND($E23&gt;=AD$12,$E23&lt;AD$12+7),"◆",""),""),"")</f>
      </c>
      <c r="AE23" s="25">
        <f>IF($C23="Meilenstein",IF(ISNUMBER($E23)*ISNUMBER(AE$12),IF(AND($E23&gt;=AE$12,$E23&lt;AE$12+7),"◆",""),""),"")</f>
      </c>
      <c r="AF23" s="25">
        <f>IF($C23="Meilenstein",IF(ISNUMBER($E23)*ISNUMBER(AF$12),IF(AND($E23&gt;=AF$12,$E23&lt;AF$12+7),"◆",""),""),"")</f>
      </c>
      <c r="AG23" s="25">
        <f>IF($C23="Meilenstein",IF(ISNUMBER($E23)*ISNUMBER(AG$12),IF(AND($E23&gt;=AG$12,$E23&lt;AG$12+7),"◆",""),""),"")</f>
      </c>
      <c r="AH23" s="25">
        <f>IF($C23="Meilenstein",IF(ISNUMBER($E23)*ISNUMBER(AH$12),IF(AND($E23&gt;=AH$12,$E23&lt;AH$12+7),"◆",""),""),"")</f>
      </c>
      <c r="AI23" s="25">
        <f>IF($C23="Meilenstein",IF(ISNUMBER($E23)*ISNUMBER(AI$12),IF(AND($E23&gt;=AI$12,$E23&lt;AI$12+7),"◆",""),""),"")</f>
      </c>
    </row>
    <row r="24" ht="17" customHeight="1" spans="1:35" x14ac:dyDescent="0.25">
      <c r="A24" s="6" t="s">
        <v>63</v>
      </c>
      <c r="B24" s="6" t="s">
        <v>64</v>
      </c>
      <c r="C24" s="6" t="s">
        <v>8</v>
      </c>
      <c r="D24" s="6" t="s">
        <v>65</v>
      </c>
      <c r="E24" s="22">
        <v>46398</v>
      </c>
      <c r="F24" s="22">
        <v>46458</v>
      </c>
      <c r="G24" s="23">
        <f>IF(NOT(ISNUMBER(E24)),"",IF(C24="Meilenstein",0,NETWORKDAYS(E24,IF(ISNUMBER(F24),F24,E24),Feiertage!$I$2:$I$120)))</f>
      </c>
      <c r="H24" s="24">
        <v>0</v>
      </c>
      <c r="I24" s="6" t="s">
        <v>58</v>
      </c>
      <c r="J24" s="25">
        <f>IF($C24="Meilenstein",IF(ISNUMBER($E24)*ISNUMBER(J$12),IF(AND($E24&gt;=J$12,$E24&lt;J$12+7),"◆",""),""),"")</f>
      </c>
      <c r="K24" s="25">
        <f>IF($C24="Meilenstein",IF(ISNUMBER($E24)*ISNUMBER(K$12),IF(AND($E24&gt;=K$12,$E24&lt;K$12+7),"◆",""),""),"")</f>
      </c>
      <c r="L24" s="25">
        <f>IF($C24="Meilenstein",IF(ISNUMBER($E24)*ISNUMBER(L$12),IF(AND($E24&gt;=L$12,$E24&lt;L$12+7),"◆",""),""),"")</f>
      </c>
      <c r="M24" s="25">
        <f>IF($C24="Meilenstein",IF(ISNUMBER($E24)*ISNUMBER(M$12),IF(AND($E24&gt;=M$12,$E24&lt;M$12+7),"◆",""),""),"")</f>
      </c>
      <c r="N24" s="25">
        <f>IF($C24="Meilenstein",IF(ISNUMBER($E24)*ISNUMBER(N$12),IF(AND($E24&gt;=N$12,$E24&lt;N$12+7),"◆",""),""),"")</f>
      </c>
      <c r="O24" s="25">
        <f>IF($C24="Meilenstein",IF(ISNUMBER($E24)*ISNUMBER(O$12),IF(AND($E24&gt;=O$12,$E24&lt;O$12+7),"◆",""),""),"")</f>
      </c>
      <c r="P24" s="25">
        <f>IF($C24="Meilenstein",IF(ISNUMBER($E24)*ISNUMBER(P$12),IF(AND($E24&gt;=P$12,$E24&lt;P$12+7),"◆",""),""),"")</f>
      </c>
      <c r="Q24" s="25">
        <f>IF($C24="Meilenstein",IF(ISNUMBER($E24)*ISNUMBER(Q$12),IF(AND($E24&gt;=Q$12,$E24&lt;Q$12+7),"◆",""),""),"")</f>
      </c>
      <c r="R24" s="25">
        <f>IF($C24="Meilenstein",IF(ISNUMBER($E24)*ISNUMBER(R$12),IF(AND($E24&gt;=R$12,$E24&lt;R$12+7),"◆",""),""),"")</f>
      </c>
      <c r="S24" s="25">
        <f>IF($C24="Meilenstein",IF(ISNUMBER($E24)*ISNUMBER(S$12),IF(AND($E24&gt;=S$12,$E24&lt;S$12+7),"◆",""),""),"")</f>
      </c>
      <c r="T24" s="25">
        <f>IF($C24="Meilenstein",IF(ISNUMBER($E24)*ISNUMBER(T$12),IF(AND($E24&gt;=T$12,$E24&lt;T$12+7),"◆",""),""),"")</f>
      </c>
      <c r="U24" s="25">
        <f>IF($C24="Meilenstein",IF(ISNUMBER($E24)*ISNUMBER(U$12),IF(AND($E24&gt;=U$12,$E24&lt;U$12+7),"◆",""),""),"")</f>
      </c>
      <c r="V24" s="25">
        <f>IF($C24="Meilenstein",IF(ISNUMBER($E24)*ISNUMBER(V$12),IF(AND($E24&gt;=V$12,$E24&lt;V$12+7),"◆",""),""),"")</f>
      </c>
      <c r="W24" s="25">
        <f>IF($C24="Meilenstein",IF(ISNUMBER($E24)*ISNUMBER(W$12),IF(AND($E24&gt;=W$12,$E24&lt;W$12+7),"◆",""),""),"")</f>
      </c>
      <c r="X24" s="25">
        <f>IF($C24="Meilenstein",IF(ISNUMBER($E24)*ISNUMBER(X$12),IF(AND($E24&gt;=X$12,$E24&lt;X$12+7),"◆",""),""),"")</f>
      </c>
      <c r="Y24" s="25">
        <f>IF($C24="Meilenstein",IF(ISNUMBER($E24)*ISNUMBER(Y$12),IF(AND($E24&gt;=Y$12,$E24&lt;Y$12+7),"◆",""),""),"")</f>
      </c>
      <c r="Z24" s="25">
        <f>IF($C24="Meilenstein",IF(ISNUMBER($E24)*ISNUMBER(Z$12),IF(AND($E24&gt;=Z$12,$E24&lt;Z$12+7),"◆",""),""),"")</f>
      </c>
      <c r="AA24" s="25">
        <f>IF($C24="Meilenstein",IF(ISNUMBER($E24)*ISNUMBER(AA$12),IF(AND($E24&gt;=AA$12,$E24&lt;AA$12+7),"◆",""),""),"")</f>
      </c>
      <c r="AB24" s="25">
        <f>IF($C24="Meilenstein",IF(ISNUMBER($E24)*ISNUMBER(AB$12),IF(AND($E24&gt;=AB$12,$E24&lt;AB$12+7),"◆",""),""),"")</f>
      </c>
      <c r="AC24" s="25">
        <f>IF($C24="Meilenstein",IF(ISNUMBER($E24)*ISNUMBER(AC$12),IF(AND($E24&gt;=AC$12,$E24&lt;AC$12+7),"◆",""),""),"")</f>
      </c>
      <c r="AD24" s="25">
        <f>IF($C24="Meilenstein",IF(ISNUMBER($E24)*ISNUMBER(AD$12),IF(AND($E24&gt;=AD$12,$E24&lt;AD$12+7),"◆",""),""),"")</f>
      </c>
      <c r="AE24" s="25">
        <f>IF($C24="Meilenstein",IF(ISNUMBER($E24)*ISNUMBER(AE$12),IF(AND($E24&gt;=AE$12,$E24&lt;AE$12+7),"◆",""),""),"")</f>
      </c>
      <c r="AF24" s="25">
        <f>IF($C24="Meilenstein",IF(ISNUMBER($E24)*ISNUMBER(AF$12),IF(AND($E24&gt;=AF$12,$E24&lt;AF$12+7),"◆",""),""),"")</f>
      </c>
      <c r="AG24" s="25">
        <f>IF($C24="Meilenstein",IF(ISNUMBER($E24)*ISNUMBER(AG$12),IF(AND($E24&gt;=AG$12,$E24&lt;AG$12+7),"◆",""),""),"")</f>
      </c>
      <c r="AH24" s="25">
        <f>IF($C24="Meilenstein",IF(ISNUMBER($E24)*ISNUMBER(AH$12),IF(AND($E24&gt;=AH$12,$E24&lt;AH$12+7),"◆",""),""),"")</f>
      </c>
      <c r="AI24" s="25">
        <f>IF($C24="Meilenstein",IF(ISNUMBER($E24)*ISNUMBER(AI$12),IF(AND($E24&gt;=AI$12,$E24&lt;AI$12+7),"◆",""),""),"")</f>
      </c>
    </row>
    <row r="25" ht="17" customHeight="1" spans="1:35" x14ac:dyDescent="0.25">
      <c r="A25" s="6" t="s">
        <v>66</v>
      </c>
      <c r="B25" s="6" t="s">
        <v>67</v>
      </c>
      <c r="C25" s="6" t="s">
        <v>9</v>
      </c>
      <c r="D25" s="6" t="s">
        <v>31</v>
      </c>
      <c r="E25" s="22">
        <v>46398</v>
      </c>
      <c r="F25" s="22">
        <v>46430</v>
      </c>
      <c r="G25" s="23">
        <f>IF(NOT(ISNUMBER(E25)),"",IF(C25="Meilenstein",0,NETWORKDAYS(E25,IF(ISNUMBER(F25),F25,E25),Feiertage!$I$2:$I$120)))</f>
      </c>
      <c r="H25" s="24">
        <v>0</v>
      </c>
      <c r="I25" s="6" t="s">
        <v>58</v>
      </c>
      <c r="J25" s="25">
        <f>IF($C25="Meilenstein",IF(ISNUMBER($E25)*ISNUMBER(J$12),IF(AND($E25&gt;=J$12,$E25&lt;J$12+7),"◆",""),""),"")</f>
      </c>
      <c r="K25" s="25">
        <f>IF($C25="Meilenstein",IF(ISNUMBER($E25)*ISNUMBER(K$12),IF(AND($E25&gt;=K$12,$E25&lt;K$12+7),"◆",""),""),"")</f>
      </c>
      <c r="L25" s="25">
        <f>IF($C25="Meilenstein",IF(ISNUMBER($E25)*ISNUMBER(L$12),IF(AND($E25&gt;=L$12,$E25&lt;L$12+7),"◆",""),""),"")</f>
      </c>
      <c r="M25" s="25">
        <f>IF($C25="Meilenstein",IF(ISNUMBER($E25)*ISNUMBER(M$12),IF(AND($E25&gt;=M$12,$E25&lt;M$12+7),"◆",""),""),"")</f>
      </c>
      <c r="N25" s="25">
        <f>IF($C25="Meilenstein",IF(ISNUMBER($E25)*ISNUMBER(N$12),IF(AND($E25&gt;=N$12,$E25&lt;N$12+7),"◆",""),""),"")</f>
      </c>
      <c r="O25" s="25">
        <f>IF($C25="Meilenstein",IF(ISNUMBER($E25)*ISNUMBER(O$12),IF(AND($E25&gt;=O$12,$E25&lt;O$12+7),"◆",""),""),"")</f>
      </c>
      <c r="P25" s="25">
        <f>IF($C25="Meilenstein",IF(ISNUMBER($E25)*ISNUMBER(P$12),IF(AND($E25&gt;=P$12,$E25&lt;P$12+7),"◆",""),""),"")</f>
      </c>
      <c r="Q25" s="25">
        <f>IF($C25="Meilenstein",IF(ISNUMBER($E25)*ISNUMBER(Q$12),IF(AND($E25&gt;=Q$12,$E25&lt;Q$12+7),"◆",""),""),"")</f>
      </c>
      <c r="R25" s="25">
        <f>IF($C25="Meilenstein",IF(ISNUMBER($E25)*ISNUMBER(R$12),IF(AND($E25&gt;=R$12,$E25&lt;R$12+7),"◆",""),""),"")</f>
      </c>
      <c r="S25" s="25">
        <f>IF($C25="Meilenstein",IF(ISNUMBER($E25)*ISNUMBER(S$12),IF(AND($E25&gt;=S$12,$E25&lt;S$12+7),"◆",""),""),"")</f>
      </c>
      <c r="T25" s="25">
        <f>IF($C25="Meilenstein",IF(ISNUMBER($E25)*ISNUMBER(T$12),IF(AND($E25&gt;=T$12,$E25&lt;T$12+7),"◆",""),""),"")</f>
      </c>
      <c r="U25" s="25">
        <f>IF($C25="Meilenstein",IF(ISNUMBER($E25)*ISNUMBER(U$12),IF(AND($E25&gt;=U$12,$E25&lt;U$12+7),"◆",""),""),"")</f>
      </c>
      <c r="V25" s="25">
        <f>IF($C25="Meilenstein",IF(ISNUMBER($E25)*ISNUMBER(V$12),IF(AND($E25&gt;=V$12,$E25&lt;V$12+7),"◆",""),""),"")</f>
      </c>
      <c r="W25" s="25">
        <f>IF($C25="Meilenstein",IF(ISNUMBER($E25)*ISNUMBER(W$12),IF(AND($E25&gt;=W$12,$E25&lt;W$12+7),"◆",""),""),"")</f>
      </c>
      <c r="X25" s="25">
        <f>IF($C25="Meilenstein",IF(ISNUMBER($E25)*ISNUMBER(X$12),IF(AND($E25&gt;=X$12,$E25&lt;X$12+7),"◆",""),""),"")</f>
      </c>
      <c r="Y25" s="25">
        <f>IF($C25="Meilenstein",IF(ISNUMBER($E25)*ISNUMBER(Y$12),IF(AND($E25&gt;=Y$12,$E25&lt;Y$12+7),"◆",""),""),"")</f>
      </c>
      <c r="Z25" s="25">
        <f>IF($C25="Meilenstein",IF(ISNUMBER($E25)*ISNUMBER(Z$12),IF(AND($E25&gt;=Z$12,$E25&lt;Z$12+7),"◆",""),""),"")</f>
      </c>
      <c r="AA25" s="25">
        <f>IF($C25="Meilenstein",IF(ISNUMBER($E25)*ISNUMBER(AA$12),IF(AND($E25&gt;=AA$12,$E25&lt;AA$12+7),"◆",""),""),"")</f>
      </c>
      <c r="AB25" s="25">
        <f>IF($C25="Meilenstein",IF(ISNUMBER($E25)*ISNUMBER(AB$12),IF(AND($E25&gt;=AB$12,$E25&lt;AB$12+7),"◆",""),""),"")</f>
      </c>
      <c r="AC25" s="25">
        <f>IF($C25="Meilenstein",IF(ISNUMBER($E25)*ISNUMBER(AC$12),IF(AND($E25&gt;=AC$12,$E25&lt;AC$12+7),"◆",""),""),"")</f>
      </c>
      <c r="AD25" s="25">
        <f>IF($C25="Meilenstein",IF(ISNUMBER($E25)*ISNUMBER(AD$12),IF(AND($E25&gt;=AD$12,$E25&lt;AD$12+7),"◆",""),""),"")</f>
      </c>
      <c r="AE25" s="25">
        <f>IF($C25="Meilenstein",IF(ISNUMBER($E25)*ISNUMBER(AE$12),IF(AND($E25&gt;=AE$12,$E25&lt;AE$12+7),"◆",""),""),"")</f>
      </c>
      <c r="AF25" s="25">
        <f>IF($C25="Meilenstein",IF(ISNUMBER($E25)*ISNUMBER(AF$12),IF(AND($E25&gt;=AF$12,$E25&lt;AF$12+7),"◆",""),""),"")</f>
      </c>
      <c r="AG25" s="25">
        <f>IF($C25="Meilenstein",IF(ISNUMBER($E25)*ISNUMBER(AG$12),IF(AND($E25&gt;=AG$12,$E25&lt;AG$12+7),"◆",""),""),"")</f>
      </c>
      <c r="AH25" s="25">
        <f>IF($C25="Meilenstein",IF(ISNUMBER($E25)*ISNUMBER(AH$12),IF(AND($E25&gt;=AH$12,$E25&lt;AH$12+7),"◆",""),""),"")</f>
      </c>
      <c r="AI25" s="25">
        <f>IF($C25="Meilenstein",IF(ISNUMBER($E25)*ISNUMBER(AI$12),IF(AND($E25&gt;=AI$12,$E25&lt;AI$12+7),"◆",""),""),"")</f>
      </c>
    </row>
    <row r="26" ht="17" customHeight="1" spans="1:35" x14ac:dyDescent="0.25">
      <c r="A26" s="6" t="s">
        <v>68</v>
      </c>
      <c r="B26" s="6" t="s">
        <v>69</v>
      </c>
      <c r="C26" s="6" t="s">
        <v>9</v>
      </c>
      <c r="D26" s="6" t="s">
        <v>65</v>
      </c>
      <c r="E26" s="22">
        <v>46405</v>
      </c>
      <c r="F26" s="22">
        <v>46409</v>
      </c>
      <c r="G26" s="23">
        <f>IF(NOT(ISNUMBER(E26)),"",IF(C26="Meilenstein",0,NETWORKDAYS(E26,IF(ISNUMBER(F26),F26,E26),Feiertage!$I$2:$I$120)))</f>
      </c>
      <c r="H26" s="24">
        <v>0</v>
      </c>
      <c r="I26" s="6" t="s">
        <v>58</v>
      </c>
      <c r="J26" s="25">
        <f>IF($C26="Meilenstein",IF(ISNUMBER($E26)*ISNUMBER(J$12),IF(AND($E26&gt;=J$12,$E26&lt;J$12+7),"◆",""),""),"")</f>
      </c>
      <c r="K26" s="25">
        <f>IF($C26="Meilenstein",IF(ISNUMBER($E26)*ISNUMBER(K$12),IF(AND($E26&gt;=K$12,$E26&lt;K$12+7),"◆",""),""),"")</f>
      </c>
      <c r="L26" s="25">
        <f>IF($C26="Meilenstein",IF(ISNUMBER($E26)*ISNUMBER(L$12),IF(AND($E26&gt;=L$12,$E26&lt;L$12+7),"◆",""),""),"")</f>
      </c>
      <c r="M26" s="25">
        <f>IF($C26="Meilenstein",IF(ISNUMBER($E26)*ISNUMBER(M$12),IF(AND($E26&gt;=M$12,$E26&lt;M$12+7),"◆",""),""),"")</f>
      </c>
      <c r="N26" s="25">
        <f>IF($C26="Meilenstein",IF(ISNUMBER($E26)*ISNUMBER(N$12),IF(AND($E26&gt;=N$12,$E26&lt;N$12+7),"◆",""),""),"")</f>
      </c>
      <c r="O26" s="25">
        <f>IF($C26="Meilenstein",IF(ISNUMBER($E26)*ISNUMBER(O$12),IF(AND($E26&gt;=O$12,$E26&lt;O$12+7),"◆",""),""),"")</f>
      </c>
      <c r="P26" s="25">
        <f>IF($C26="Meilenstein",IF(ISNUMBER($E26)*ISNUMBER(P$12),IF(AND($E26&gt;=P$12,$E26&lt;P$12+7),"◆",""),""),"")</f>
      </c>
      <c r="Q26" s="25">
        <f>IF($C26="Meilenstein",IF(ISNUMBER($E26)*ISNUMBER(Q$12),IF(AND($E26&gt;=Q$12,$E26&lt;Q$12+7),"◆",""),""),"")</f>
      </c>
      <c r="R26" s="25">
        <f>IF($C26="Meilenstein",IF(ISNUMBER($E26)*ISNUMBER(R$12),IF(AND($E26&gt;=R$12,$E26&lt;R$12+7),"◆",""),""),"")</f>
      </c>
      <c r="S26" s="25">
        <f>IF($C26="Meilenstein",IF(ISNUMBER($E26)*ISNUMBER(S$12),IF(AND($E26&gt;=S$12,$E26&lt;S$12+7),"◆",""),""),"")</f>
      </c>
      <c r="T26" s="25">
        <f>IF($C26="Meilenstein",IF(ISNUMBER($E26)*ISNUMBER(T$12),IF(AND($E26&gt;=T$12,$E26&lt;T$12+7),"◆",""),""),"")</f>
      </c>
      <c r="U26" s="25">
        <f>IF($C26="Meilenstein",IF(ISNUMBER($E26)*ISNUMBER(U$12),IF(AND($E26&gt;=U$12,$E26&lt;U$12+7),"◆",""),""),"")</f>
      </c>
      <c r="V26" s="25">
        <f>IF($C26="Meilenstein",IF(ISNUMBER($E26)*ISNUMBER(V$12),IF(AND($E26&gt;=V$12,$E26&lt;V$12+7),"◆",""),""),"")</f>
      </c>
      <c r="W26" s="25">
        <f>IF($C26="Meilenstein",IF(ISNUMBER($E26)*ISNUMBER(W$12),IF(AND($E26&gt;=W$12,$E26&lt;W$12+7),"◆",""),""),"")</f>
      </c>
      <c r="X26" s="25">
        <f>IF($C26="Meilenstein",IF(ISNUMBER($E26)*ISNUMBER(X$12),IF(AND($E26&gt;=X$12,$E26&lt;X$12+7),"◆",""),""),"")</f>
      </c>
      <c r="Y26" s="25">
        <f>IF($C26="Meilenstein",IF(ISNUMBER($E26)*ISNUMBER(Y$12),IF(AND($E26&gt;=Y$12,$E26&lt;Y$12+7),"◆",""),""),"")</f>
      </c>
      <c r="Z26" s="25">
        <f>IF($C26="Meilenstein",IF(ISNUMBER($E26)*ISNUMBER(Z$12),IF(AND($E26&gt;=Z$12,$E26&lt;Z$12+7),"◆",""),""),"")</f>
      </c>
      <c r="AA26" s="25">
        <f>IF($C26="Meilenstein",IF(ISNUMBER($E26)*ISNUMBER(AA$12),IF(AND($E26&gt;=AA$12,$E26&lt;AA$12+7),"◆",""),""),"")</f>
      </c>
      <c r="AB26" s="25">
        <f>IF($C26="Meilenstein",IF(ISNUMBER($E26)*ISNUMBER(AB$12),IF(AND($E26&gt;=AB$12,$E26&lt;AB$12+7),"◆",""),""),"")</f>
      </c>
      <c r="AC26" s="25">
        <f>IF($C26="Meilenstein",IF(ISNUMBER($E26)*ISNUMBER(AC$12),IF(AND($E26&gt;=AC$12,$E26&lt;AC$12+7),"◆",""),""),"")</f>
      </c>
      <c r="AD26" s="25">
        <f>IF($C26="Meilenstein",IF(ISNUMBER($E26)*ISNUMBER(AD$12),IF(AND($E26&gt;=AD$12,$E26&lt;AD$12+7),"◆",""),""),"")</f>
      </c>
      <c r="AE26" s="25">
        <f>IF($C26="Meilenstein",IF(ISNUMBER($E26)*ISNUMBER(AE$12),IF(AND($E26&gt;=AE$12,$E26&lt;AE$12+7),"◆",""),""),"")</f>
      </c>
      <c r="AF26" s="25">
        <f>IF($C26="Meilenstein",IF(ISNUMBER($E26)*ISNUMBER(AF$12),IF(AND($E26&gt;=AF$12,$E26&lt;AF$12+7),"◆",""),""),"")</f>
      </c>
      <c r="AG26" s="25">
        <f>IF($C26="Meilenstein",IF(ISNUMBER($E26)*ISNUMBER(AG$12),IF(AND($E26&gt;=AG$12,$E26&lt;AG$12+7),"◆",""),""),"")</f>
      </c>
      <c r="AH26" s="25">
        <f>IF($C26="Meilenstein",IF(ISNUMBER($E26)*ISNUMBER(AH$12),IF(AND($E26&gt;=AH$12,$E26&lt;AH$12+7),"◆",""),""),"")</f>
      </c>
      <c r="AI26" s="25">
        <f>IF($C26="Meilenstein",IF(ISNUMBER($E26)*ISNUMBER(AI$12),IF(AND($E26&gt;=AI$12,$E26&lt;AI$12+7),"◆",""),""),"")</f>
      </c>
    </row>
    <row r="27" ht="17" customHeight="1" spans="1:35" x14ac:dyDescent="0.25">
      <c r="A27" s="6" t="s">
        <v>70</v>
      </c>
      <c r="B27" s="6" t="s">
        <v>71</v>
      </c>
      <c r="C27" s="6" t="s">
        <v>9</v>
      </c>
      <c r="D27" s="6" t="s">
        <v>65</v>
      </c>
      <c r="E27" s="22">
        <v>46412</v>
      </c>
      <c r="F27" s="22">
        <v>46437</v>
      </c>
      <c r="G27" s="23">
        <f>IF(NOT(ISNUMBER(E27)),"",IF(C27="Meilenstein",0,NETWORKDAYS(E27,IF(ISNUMBER(F27),F27,E27),Feiertage!$I$2:$I$120)))</f>
      </c>
      <c r="H27" s="24">
        <v>0</v>
      </c>
      <c r="I27" s="6" t="s">
        <v>58</v>
      </c>
      <c r="J27" s="25">
        <f>IF($C27="Meilenstein",IF(ISNUMBER($E27)*ISNUMBER(J$12),IF(AND($E27&gt;=J$12,$E27&lt;J$12+7),"◆",""),""),"")</f>
      </c>
      <c r="K27" s="25">
        <f>IF($C27="Meilenstein",IF(ISNUMBER($E27)*ISNUMBER(K$12),IF(AND($E27&gt;=K$12,$E27&lt;K$12+7),"◆",""),""),"")</f>
      </c>
      <c r="L27" s="25">
        <f>IF($C27="Meilenstein",IF(ISNUMBER($E27)*ISNUMBER(L$12),IF(AND($E27&gt;=L$12,$E27&lt;L$12+7),"◆",""),""),"")</f>
      </c>
      <c r="M27" s="25">
        <f>IF($C27="Meilenstein",IF(ISNUMBER($E27)*ISNUMBER(M$12),IF(AND($E27&gt;=M$12,$E27&lt;M$12+7),"◆",""),""),"")</f>
      </c>
      <c r="N27" s="25">
        <f>IF($C27="Meilenstein",IF(ISNUMBER($E27)*ISNUMBER(N$12),IF(AND($E27&gt;=N$12,$E27&lt;N$12+7),"◆",""),""),"")</f>
      </c>
      <c r="O27" s="25">
        <f>IF($C27="Meilenstein",IF(ISNUMBER($E27)*ISNUMBER(O$12),IF(AND($E27&gt;=O$12,$E27&lt;O$12+7),"◆",""),""),"")</f>
      </c>
      <c r="P27" s="25">
        <f>IF($C27="Meilenstein",IF(ISNUMBER($E27)*ISNUMBER(P$12),IF(AND($E27&gt;=P$12,$E27&lt;P$12+7),"◆",""),""),"")</f>
      </c>
      <c r="Q27" s="25">
        <f>IF($C27="Meilenstein",IF(ISNUMBER($E27)*ISNUMBER(Q$12),IF(AND($E27&gt;=Q$12,$E27&lt;Q$12+7),"◆",""),""),"")</f>
      </c>
      <c r="R27" s="25">
        <f>IF($C27="Meilenstein",IF(ISNUMBER($E27)*ISNUMBER(R$12),IF(AND($E27&gt;=R$12,$E27&lt;R$12+7),"◆",""),""),"")</f>
      </c>
      <c r="S27" s="25">
        <f>IF($C27="Meilenstein",IF(ISNUMBER($E27)*ISNUMBER(S$12),IF(AND($E27&gt;=S$12,$E27&lt;S$12+7),"◆",""),""),"")</f>
      </c>
      <c r="T27" s="25">
        <f>IF($C27="Meilenstein",IF(ISNUMBER($E27)*ISNUMBER(T$12),IF(AND($E27&gt;=T$12,$E27&lt;T$12+7),"◆",""),""),"")</f>
      </c>
      <c r="U27" s="25">
        <f>IF($C27="Meilenstein",IF(ISNUMBER($E27)*ISNUMBER(U$12),IF(AND($E27&gt;=U$12,$E27&lt;U$12+7),"◆",""),""),"")</f>
      </c>
      <c r="V27" s="25">
        <f>IF($C27="Meilenstein",IF(ISNUMBER($E27)*ISNUMBER(V$12),IF(AND($E27&gt;=V$12,$E27&lt;V$12+7),"◆",""),""),"")</f>
      </c>
      <c r="W27" s="25">
        <f>IF($C27="Meilenstein",IF(ISNUMBER($E27)*ISNUMBER(W$12),IF(AND($E27&gt;=W$12,$E27&lt;W$12+7),"◆",""),""),"")</f>
      </c>
      <c r="X27" s="25">
        <f>IF($C27="Meilenstein",IF(ISNUMBER($E27)*ISNUMBER(X$12),IF(AND($E27&gt;=X$12,$E27&lt;X$12+7),"◆",""),""),"")</f>
      </c>
      <c r="Y27" s="25">
        <f>IF($C27="Meilenstein",IF(ISNUMBER($E27)*ISNUMBER(Y$12),IF(AND($E27&gt;=Y$12,$E27&lt;Y$12+7),"◆",""),""),"")</f>
      </c>
      <c r="Z27" s="25">
        <f>IF($C27="Meilenstein",IF(ISNUMBER($E27)*ISNUMBER(Z$12),IF(AND($E27&gt;=Z$12,$E27&lt;Z$12+7),"◆",""),""),"")</f>
      </c>
      <c r="AA27" s="25">
        <f>IF($C27="Meilenstein",IF(ISNUMBER($E27)*ISNUMBER(AA$12),IF(AND($E27&gt;=AA$12,$E27&lt;AA$12+7),"◆",""),""),"")</f>
      </c>
      <c r="AB27" s="25">
        <f>IF($C27="Meilenstein",IF(ISNUMBER($E27)*ISNUMBER(AB$12),IF(AND($E27&gt;=AB$12,$E27&lt;AB$12+7),"◆",""),""),"")</f>
      </c>
      <c r="AC27" s="25">
        <f>IF($C27="Meilenstein",IF(ISNUMBER($E27)*ISNUMBER(AC$12),IF(AND($E27&gt;=AC$12,$E27&lt;AC$12+7),"◆",""),""),"")</f>
      </c>
      <c r="AD27" s="25">
        <f>IF($C27="Meilenstein",IF(ISNUMBER($E27)*ISNUMBER(AD$12),IF(AND($E27&gt;=AD$12,$E27&lt;AD$12+7),"◆",""),""),"")</f>
      </c>
      <c r="AE27" s="25">
        <f>IF($C27="Meilenstein",IF(ISNUMBER($E27)*ISNUMBER(AE$12),IF(AND($E27&gt;=AE$12,$E27&lt;AE$12+7),"◆",""),""),"")</f>
      </c>
      <c r="AF27" s="25">
        <f>IF($C27="Meilenstein",IF(ISNUMBER($E27)*ISNUMBER(AF$12),IF(AND($E27&gt;=AF$12,$E27&lt;AF$12+7),"◆",""),""),"")</f>
      </c>
      <c r="AG27" s="25">
        <f>IF($C27="Meilenstein",IF(ISNUMBER($E27)*ISNUMBER(AG$12),IF(AND($E27&gt;=AG$12,$E27&lt;AG$12+7),"◆",""),""),"")</f>
      </c>
      <c r="AH27" s="25">
        <f>IF($C27="Meilenstein",IF(ISNUMBER($E27)*ISNUMBER(AH$12),IF(AND($E27&gt;=AH$12,$E27&lt;AH$12+7),"◆",""),""),"")</f>
      </c>
      <c r="AI27" s="25">
        <f>IF($C27="Meilenstein",IF(ISNUMBER($E27)*ISNUMBER(AI$12),IF(AND($E27&gt;=AI$12,$E27&lt;AI$12+7),"◆",""),""),"")</f>
      </c>
    </row>
    <row r="28" ht="17" customHeight="1" spans="1:35" x14ac:dyDescent="0.25">
      <c r="A28" s="6" t="s">
        <v>72</v>
      </c>
      <c r="B28" s="6" t="s">
        <v>73</v>
      </c>
      <c r="C28" s="6" t="s">
        <v>9</v>
      </c>
      <c r="D28" s="6" t="s">
        <v>45</v>
      </c>
      <c r="E28" s="22">
        <v>46440</v>
      </c>
      <c r="F28" s="22">
        <v>46451</v>
      </c>
      <c r="G28" s="23">
        <f>IF(NOT(ISNUMBER(E28)),"",IF(C28="Meilenstein",0,NETWORKDAYS(E28,IF(ISNUMBER(F28),F28,E28),Feiertage!$I$2:$I$120)))</f>
      </c>
      <c r="H28" s="24">
        <v>0</v>
      </c>
      <c r="I28" s="6" t="s">
        <v>58</v>
      </c>
      <c r="J28" s="25">
        <f>IF($C28="Meilenstein",IF(ISNUMBER($E28)*ISNUMBER(J$12),IF(AND($E28&gt;=J$12,$E28&lt;J$12+7),"◆",""),""),"")</f>
      </c>
      <c r="K28" s="25">
        <f>IF($C28="Meilenstein",IF(ISNUMBER($E28)*ISNUMBER(K$12),IF(AND($E28&gt;=K$12,$E28&lt;K$12+7),"◆",""),""),"")</f>
      </c>
      <c r="L28" s="25">
        <f>IF($C28="Meilenstein",IF(ISNUMBER($E28)*ISNUMBER(L$12),IF(AND($E28&gt;=L$12,$E28&lt;L$12+7),"◆",""),""),"")</f>
      </c>
      <c r="M28" s="25">
        <f>IF($C28="Meilenstein",IF(ISNUMBER($E28)*ISNUMBER(M$12),IF(AND($E28&gt;=M$12,$E28&lt;M$12+7),"◆",""),""),"")</f>
      </c>
      <c r="N28" s="25">
        <f>IF($C28="Meilenstein",IF(ISNUMBER($E28)*ISNUMBER(N$12),IF(AND($E28&gt;=N$12,$E28&lt;N$12+7),"◆",""),""),"")</f>
      </c>
      <c r="O28" s="25">
        <f>IF($C28="Meilenstein",IF(ISNUMBER($E28)*ISNUMBER(O$12),IF(AND($E28&gt;=O$12,$E28&lt;O$12+7),"◆",""),""),"")</f>
      </c>
      <c r="P28" s="25">
        <f>IF($C28="Meilenstein",IF(ISNUMBER($E28)*ISNUMBER(P$12),IF(AND($E28&gt;=P$12,$E28&lt;P$12+7),"◆",""),""),"")</f>
      </c>
      <c r="Q28" s="25">
        <f>IF($C28="Meilenstein",IF(ISNUMBER($E28)*ISNUMBER(Q$12),IF(AND($E28&gt;=Q$12,$E28&lt;Q$12+7),"◆",""),""),"")</f>
      </c>
      <c r="R28" s="25">
        <f>IF($C28="Meilenstein",IF(ISNUMBER($E28)*ISNUMBER(R$12),IF(AND($E28&gt;=R$12,$E28&lt;R$12+7),"◆",""),""),"")</f>
      </c>
      <c r="S28" s="25">
        <f>IF($C28="Meilenstein",IF(ISNUMBER($E28)*ISNUMBER(S$12),IF(AND($E28&gt;=S$12,$E28&lt;S$12+7),"◆",""),""),"")</f>
      </c>
      <c r="T28" s="25">
        <f>IF($C28="Meilenstein",IF(ISNUMBER($E28)*ISNUMBER(T$12),IF(AND($E28&gt;=T$12,$E28&lt;T$12+7),"◆",""),""),"")</f>
      </c>
      <c r="U28" s="25">
        <f>IF($C28="Meilenstein",IF(ISNUMBER($E28)*ISNUMBER(U$12),IF(AND($E28&gt;=U$12,$E28&lt;U$12+7),"◆",""),""),"")</f>
      </c>
      <c r="V28" s="25">
        <f>IF($C28="Meilenstein",IF(ISNUMBER($E28)*ISNUMBER(V$12),IF(AND($E28&gt;=V$12,$E28&lt;V$12+7),"◆",""),""),"")</f>
      </c>
      <c r="W28" s="25">
        <f>IF($C28="Meilenstein",IF(ISNUMBER($E28)*ISNUMBER(W$12),IF(AND($E28&gt;=W$12,$E28&lt;W$12+7),"◆",""),""),"")</f>
      </c>
      <c r="X28" s="25">
        <f>IF($C28="Meilenstein",IF(ISNUMBER($E28)*ISNUMBER(X$12),IF(AND($E28&gt;=X$12,$E28&lt;X$12+7),"◆",""),""),"")</f>
      </c>
      <c r="Y28" s="25">
        <f>IF($C28="Meilenstein",IF(ISNUMBER($E28)*ISNUMBER(Y$12),IF(AND($E28&gt;=Y$12,$E28&lt;Y$12+7),"◆",""),""),"")</f>
      </c>
      <c r="Z28" s="25">
        <f>IF($C28="Meilenstein",IF(ISNUMBER($E28)*ISNUMBER(Z$12),IF(AND($E28&gt;=Z$12,$E28&lt;Z$12+7),"◆",""),""),"")</f>
      </c>
      <c r="AA28" s="25">
        <f>IF($C28="Meilenstein",IF(ISNUMBER($E28)*ISNUMBER(AA$12),IF(AND($E28&gt;=AA$12,$E28&lt;AA$12+7),"◆",""),""),"")</f>
      </c>
      <c r="AB28" s="25">
        <f>IF($C28="Meilenstein",IF(ISNUMBER($E28)*ISNUMBER(AB$12),IF(AND($E28&gt;=AB$12,$E28&lt;AB$12+7),"◆",""),""),"")</f>
      </c>
      <c r="AC28" s="25">
        <f>IF($C28="Meilenstein",IF(ISNUMBER($E28)*ISNUMBER(AC$12),IF(AND($E28&gt;=AC$12,$E28&lt;AC$12+7),"◆",""),""),"")</f>
      </c>
      <c r="AD28" s="25">
        <f>IF($C28="Meilenstein",IF(ISNUMBER($E28)*ISNUMBER(AD$12),IF(AND($E28&gt;=AD$12,$E28&lt;AD$12+7),"◆",""),""),"")</f>
      </c>
      <c r="AE28" s="25">
        <f>IF($C28="Meilenstein",IF(ISNUMBER($E28)*ISNUMBER(AE$12),IF(AND($E28&gt;=AE$12,$E28&lt;AE$12+7),"◆",""),""),"")</f>
      </c>
      <c r="AF28" s="25">
        <f>IF($C28="Meilenstein",IF(ISNUMBER($E28)*ISNUMBER(AF$12),IF(AND($E28&gt;=AF$12,$E28&lt;AF$12+7),"◆",""),""),"")</f>
      </c>
      <c r="AG28" s="25">
        <f>IF($C28="Meilenstein",IF(ISNUMBER($E28)*ISNUMBER(AG$12),IF(AND($E28&gt;=AG$12,$E28&lt;AG$12+7),"◆",""),""),"")</f>
      </c>
      <c r="AH28" s="25">
        <f>IF($C28="Meilenstein",IF(ISNUMBER($E28)*ISNUMBER(AH$12),IF(AND($E28&gt;=AH$12,$E28&lt;AH$12+7),"◆",""),""),"")</f>
      </c>
      <c r="AI28" s="25">
        <f>IF($C28="Meilenstein",IF(ISNUMBER($E28)*ISNUMBER(AI$12),IF(AND($E28&gt;=AI$12,$E28&lt;AI$12+7),"◆",""),""),"")</f>
      </c>
    </row>
    <row r="29" ht="17" customHeight="1" spans="1:35" x14ac:dyDescent="0.25">
      <c r="A29" s="6" t="s">
        <v>74</v>
      </c>
      <c r="B29" s="6" t="s">
        <v>75</v>
      </c>
      <c r="C29" s="6" t="s">
        <v>9</v>
      </c>
      <c r="D29" s="6" t="s">
        <v>65</v>
      </c>
      <c r="E29" s="22">
        <v>46454</v>
      </c>
      <c r="F29" s="22">
        <v>46458</v>
      </c>
      <c r="G29" s="23">
        <f>IF(NOT(ISNUMBER(E29)),"",IF(C29="Meilenstein",0,NETWORKDAYS(E29,IF(ISNUMBER(F29),F29,E29),Feiertage!$I$2:$I$120)))</f>
      </c>
      <c r="H29" s="24">
        <v>0</v>
      </c>
      <c r="I29" s="6" t="s">
        <v>58</v>
      </c>
      <c r="J29" s="25">
        <f>IF($C29="Meilenstein",IF(ISNUMBER($E29)*ISNUMBER(J$12),IF(AND($E29&gt;=J$12,$E29&lt;J$12+7),"◆",""),""),"")</f>
      </c>
      <c r="K29" s="25">
        <f>IF($C29="Meilenstein",IF(ISNUMBER($E29)*ISNUMBER(K$12),IF(AND($E29&gt;=K$12,$E29&lt;K$12+7),"◆",""),""),"")</f>
      </c>
      <c r="L29" s="25">
        <f>IF($C29="Meilenstein",IF(ISNUMBER($E29)*ISNUMBER(L$12),IF(AND($E29&gt;=L$12,$E29&lt;L$12+7),"◆",""),""),"")</f>
      </c>
      <c r="M29" s="25">
        <f>IF($C29="Meilenstein",IF(ISNUMBER($E29)*ISNUMBER(M$12),IF(AND($E29&gt;=M$12,$E29&lt;M$12+7),"◆",""),""),"")</f>
      </c>
      <c r="N29" s="25">
        <f>IF($C29="Meilenstein",IF(ISNUMBER($E29)*ISNUMBER(N$12),IF(AND($E29&gt;=N$12,$E29&lt;N$12+7),"◆",""),""),"")</f>
      </c>
      <c r="O29" s="25">
        <f>IF($C29="Meilenstein",IF(ISNUMBER($E29)*ISNUMBER(O$12),IF(AND($E29&gt;=O$12,$E29&lt;O$12+7),"◆",""),""),"")</f>
      </c>
      <c r="P29" s="25">
        <f>IF($C29="Meilenstein",IF(ISNUMBER($E29)*ISNUMBER(P$12),IF(AND($E29&gt;=P$12,$E29&lt;P$12+7),"◆",""),""),"")</f>
      </c>
      <c r="Q29" s="25">
        <f>IF($C29="Meilenstein",IF(ISNUMBER($E29)*ISNUMBER(Q$12),IF(AND($E29&gt;=Q$12,$E29&lt;Q$12+7),"◆",""),""),"")</f>
      </c>
      <c r="R29" s="25">
        <f>IF($C29="Meilenstein",IF(ISNUMBER($E29)*ISNUMBER(R$12),IF(AND($E29&gt;=R$12,$E29&lt;R$12+7),"◆",""),""),"")</f>
      </c>
      <c r="S29" s="25">
        <f>IF($C29="Meilenstein",IF(ISNUMBER($E29)*ISNUMBER(S$12),IF(AND($E29&gt;=S$12,$E29&lt;S$12+7),"◆",""),""),"")</f>
      </c>
      <c r="T29" s="25">
        <f>IF($C29="Meilenstein",IF(ISNUMBER($E29)*ISNUMBER(T$12),IF(AND($E29&gt;=T$12,$E29&lt;T$12+7),"◆",""),""),"")</f>
      </c>
      <c r="U29" s="25">
        <f>IF($C29="Meilenstein",IF(ISNUMBER($E29)*ISNUMBER(U$12),IF(AND($E29&gt;=U$12,$E29&lt;U$12+7),"◆",""),""),"")</f>
      </c>
      <c r="V29" s="25">
        <f>IF($C29="Meilenstein",IF(ISNUMBER($E29)*ISNUMBER(V$12),IF(AND($E29&gt;=V$12,$E29&lt;V$12+7),"◆",""),""),"")</f>
      </c>
      <c r="W29" s="25">
        <f>IF($C29="Meilenstein",IF(ISNUMBER($E29)*ISNUMBER(W$12),IF(AND($E29&gt;=W$12,$E29&lt;W$12+7),"◆",""),""),"")</f>
      </c>
      <c r="X29" s="25">
        <f>IF($C29="Meilenstein",IF(ISNUMBER($E29)*ISNUMBER(X$12),IF(AND($E29&gt;=X$12,$E29&lt;X$12+7),"◆",""),""),"")</f>
      </c>
      <c r="Y29" s="25">
        <f>IF($C29="Meilenstein",IF(ISNUMBER($E29)*ISNUMBER(Y$12),IF(AND($E29&gt;=Y$12,$E29&lt;Y$12+7),"◆",""),""),"")</f>
      </c>
      <c r="Z29" s="25">
        <f>IF($C29="Meilenstein",IF(ISNUMBER($E29)*ISNUMBER(Z$12),IF(AND($E29&gt;=Z$12,$E29&lt;Z$12+7),"◆",""),""),"")</f>
      </c>
      <c r="AA29" s="25">
        <f>IF($C29="Meilenstein",IF(ISNUMBER($E29)*ISNUMBER(AA$12),IF(AND($E29&gt;=AA$12,$E29&lt;AA$12+7),"◆",""),""),"")</f>
      </c>
      <c r="AB29" s="25">
        <f>IF($C29="Meilenstein",IF(ISNUMBER($E29)*ISNUMBER(AB$12),IF(AND($E29&gt;=AB$12,$E29&lt;AB$12+7),"◆",""),""),"")</f>
      </c>
      <c r="AC29" s="25">
        <f>IF($C29="Meilenstein",IF(ISNUMBER($E29)*ISNUMBER(AC$12),IF(AND($E29&gt;=AC$12,$E29&lt;AC$12+7),"◆",""),""),"")</f>
      </c>
      <c r="AD29" s="25">
        <f>IF($C29="Meilenstein",IF(ISNUMBER($E29)*ISNUMBER(AD$12),IF(AND($E29&gt;=AD$12,$E29&lt;AD$12+7),"◆",""),""),"")</f>
      </c>
      <c r="AE29" s="25">
        <f>IF($C29="Meilenstein",IF(ISNUMBER($E29)*ISNUMBER(AE$12),IF(AND($E29&gt;=AE$12,$E29&lt;AE$12+7),"◆",""),""),"")</f>
      </c>
      <c r="AF29" s="25">
        <f>IF($C29="Meilenstein",IF(ISNUMBER($E29)*ISNUMBER(AF$12),IF(AND($E29&gt;=AF$12,$E29&lt;AF$12+7),"◆",""),""),"")</f>
      </c>
      <c r="AG29" s="25">
        <f>IF($C29="Meilenstein",IF(ISNUMBER($E29)*ISNUMBER(AG$12),IF(AND($E29&gt;=AG$12,$E29&lt;AG$12+7),"◆",""),""),"")</f>
      </c>
      <c r="AH29" s="25">
        <f>IF($C29="Meilenstein",IF(ISNUMBER($E29)*ISNUMBER(AH$12),IF(AND($E29&gt;=AH$12,$E29&lt;AH$12+7),"◆",""),""),"")</f>
      </c>
      <c r="AI29" s="25">
        <f>IF($C29="Meilenstein",IF(ISNUMBER($E29)*ISNUMBER(AI$12),IF(AND($E29&gt;=AI$12,$E29&lt;AI$12+7),"◆",""),""),"")</f>
      </c>
    </row>
    <row r="30" ht="17" customHeight="1" spans="1:35" x14ac:dyDescent="0.25">
      <c r="A30" s="6" t="s">
        <v>76</v>
      </c>
      <c r="B30" s="6" t="s">
        <v>77</v>
      </c>
      <c r="C30" s="6" t="s">
        <v>8</v>
      </c>
      <c r="D30" s="6" t="s">
        <v>36</v>
      </c>
      <c r="E30" s="22">
        <v>46461</v>
      </c>
      <c r="F30" s="22">
        <v>46500</v>
      </c>
      <c r="G30" s="23">
        <f>IF(NOT(ISNUMBER(E30)),"",IF(C30="Meilenstein",0,NETWORKDAYS(E30,IF(ISNUMBER(F30),F30,E30),Feiertage!$I$2:$I$120)))</f>
      </c>
      <c r="H30" s="24">
        <v>0</v>
      </c>
      <c r="I30" s="6" t="s">
        <v>58</v>
      </c>
      <c r="J30" s="25">
        <f>IF($C30="Meilenstein",IF(ISNUMBER($E30)*ISNUMBER(J$12),IF(AND($E30&gt;=J$12,$E30&lt;J$12+7),"◆",""),""),"")</f>
      </c>
      <c r="K30" s="25">
        <f>IF($C30="Meilenstein",IF(ISNUMBER($E30)*ISNUMBER(K$12),IF(AND($E30&gt;=K$12,$E30&lt;K$12+7),"◆",""),""),"")</f>
      </c>
      <c r="L30" s="25">
        <f>IF($C30="Meilenstein",IF(ISNUMBER($E30)*ISNUMBER(L$12),IF(AND($E30&gt;=L$12,$E30&lt;L$12+7),"◆",""),""),"")</f>
      </c>
      <c r="M30" s="25">
        <f>IF($C30="Meilenstein",IF(ISNUMBER($E30)*ISNUMBER(M$12),IF(AND($E30&gt;=M$12,$E30&lt;M$12+7),"◆",""),""),"")</f>
      </c>
      <c r="N30" s="25">
        <f>IF($C30="Meilenstein",IF(ISNUMBER($E30)*ISNUMBER(N$12),IF(AND($E30&gt;=N$12,$E30&lt;N$12+7),"◆",""),""),"")</f>
      </c>
      <c r="O30" s="25">
        <f>IF($C30="Meilenstein",IF(ISNUMBER($E30)*ISNUMBER(O$12),IF(AND($E30&gt;=O$12,$E30&lt;O$12+7),"◆",""),""),"")</f>
      </c>
      <c r="P30" s="25">
        <f>IF($C30="Meilenstein",IF(ISNUMBER($E30)*ISNUMBER(P$12),IF(AND($E30&gt;=P$12,$E30&lt;P$12+7),"◆",""),""),"")</f>
      </c>
      <c r="Q30" s="25">
        <f>IF($C30="Meilenstein",IF(ISNUMBER($E30)*ISNUMBER(Q$12),IF(AND($E30&gt;=Q$12,$E30&lt;Q$12+7),"◆",""),""),"")</f>
      </c>
      <c r="R30" s="25">
        <f>IF($C30="Meilenstein",IF(ISNUMBER($E30)*ISNUMBER(R$12),IF(AND($E30&gt;=R$12,$E30&lt;R$12+7),"◆",""),""),"")</f>
      </c>
      <c r="S30" s="25">
        <f>IF($C30="Meilenstein",IF(ISNUMBER($E30)*ISNUMBER(S$12),IF(AND($E30&gt;=S$12,$E30&lt;S$12+7),"◆",""),""),"")</f>
      </c>
      <c r="T30" s="25">
        <f>IF($C30="Meilenstein",IF(ISNUMBER($E30)*ISNUMBER(T$12),IF(AND($E30&gt;=T$12,$E30&lt;T$12+7),"◆",""),""),"")</f>
      </c>
      <c r="U30" s="25">
        <f>IF($C30="Meilenstein",IF(ISNUMBER($E30)*ISNUMBER(U$12),IF(AND($E30&gt;=U$12,$E30&lt;U$12+7),"◆",""),""),"")</f>
      </c>
      <c r="V30" s="25">
        <f>IF($C30="Meilenstein",IF(ISNUMBER($E30)*ISNUMBER(V$12),IF(AND($E30&gt;=V$12,$E30&lt;V$12+7),"◆",""),""),"")</f>
      </c>
      <c r="W30" s="25">
        <f>IF($C30="Meilenstein",IF(ISNUMBER($E30)*ISNUMBER(W$12),IF(AND($E30&gt;=W$12,$E30&lt;W$12+7),"◆",""),""),"")</f>
      </c>
      <c r="X30" s="25">
        <f>IF($C30="Meilenstein",IF(ISNUMBER($E30)*ISNUMBER(X$12),IF(AND($E30&gt;=X$12,$E30&lt;X$12+7),"◆",""),""),"")</f>
      </c>
      <c r="Y30" s="25">
        <f>IF($C30="Meilenstein",IF(ISNUMBER($E30)*ISNUMBER(Y$12),IF(AND($E30&gt;=Y$12,$E30&lt;Y$12+7),"◆",""),""),"")</f>
      </c>
      <c r="Z30" s="25">
        <f>IF($C30="Meilenstein",IF(ISNUMBER($E30)*ISNUMBER(Z$12),IF(AND($E30&gt;=Z$12,$E30&lt;Z$12+7),"◆",""),""),"")</f>
      </c>
      <c r="AA30" s="25">
        <f>IF($C30="Meilenstein",IF(ISNUMBER($E30)*ISNUMBER(AA$12),IF(AND($E30&gt;=AA$12,$E30&lt;AA$12+7),"◆",""),""),"")</f>
      </c>
      <c r="AB30" s="25">
        <f>IF($C30="Meilenstein",IF(ISNUMBER($E30)*ISNUMBER(AB$12),IF(AND($E30&gt;=AB$12,$E30&lt;AB$12+7),"◆",""),""),"")</f>
      </c>
      <c r="AC30" s="25">
        <f>IF($C30="Meilenstein",IF(ISNUMBER($E30)*ISNUMBER(AC$12),IF(AND($E30&gt;=AC$12,$E30&lt;AC$12+7),"◆",""),""),"")</f>
      </c>
      <c r="AD30" s="25">
        <f>IF($C30="Meilenstein",IF(ISNUMBER($E30)*ISNUMBER(AD$12),IF(AND($E30&gt;=AD$12,$E30&lt;AD$12+7),"◆",""),""),"")</f>
      </c>
      <c r="AE30" s="25">
        <f>IF($C30="Meilenstein",IF(ISNUMBER($E30)*ISNUMBER(AE$12),IF(AND($E30&gt;=AE$12,$E30&lt;AE$12+7),"◆",""),""),"")</f>
      </c>
      <c r="AF30" s="25">
        <f>IF($C30="Meilenstein",IF(ISNUMBER($E30)*ISNUMBER(AF$12),IF(AND($E30&gt;=AF$12,$E30&lt;AF$12+7),"◆",""),""),"")</f>
      </c>
      <c r="AG30" s="25">
        <f>IF($C30="Meilenstein",IF(ISNUMBER($E30)*ISNUMBER(AG$12),IF(AND($E30&gt;=AG$12,$E30&lt;AG$12+7),"◆",""),""),"")</f>
      </c>
      <c r="AH30" s="25">
        <f>IF($C30="Meilenstein",IF(ISNUMBER($E30)*ISNUMBER(AH$12),IF(AND($E30&gt;=AH$12,$E30&lt;AH$12+7),"◆",""),""),"")</f>
      </c>
      <c r="AI30" s="25">
        <f>IF($C30="Meilenstein",IF(ISNUMBER($E30)*ISNUMBER(AI$12),IF(AND($E30&gt;=AI$12,$E30&lt;AI$12+7),"◆",""),""),"")</f>
      </c>
    </row>
    <row r="31" ht="17" customHeight="1" spans="1:35" x14ac:dyDescent="0.25">
      <c r="A31" s="6" t="s">
        <v>78</v>
      </c>
      <c r="B31" s="6" t="s">
        <v>79</v>
      </c>
      <c r="C31" s="6" t="s">
        <v>9</v>
      </c>
      <c r="D31" s="6" t="s">
        <v>65</v>
      </c>
      <c r="E31" s="22">
        <v>46461</v>
      </c>
      <c r="F31" s="22">
        <v>46470</v>
      </c>
      <c r="G31" s="23">
        <f>IF(NOT(ISNUMBER(E31)),"",IF(C31="Meilenstein",0,NETWORKDAYS(E31,IF(ISNUMBER(F31),F31,E31),Feiertage!$I$2:$I$120)))</f>
      </c>
      <c r="H31" s="24">
        <v>0</v>
      </c>
      <c r="I31" s="6" t="s">
        <v>58</v>
      </c>
      <c r="J31" s="25">
        <f>IF($C31="Meilenstein",IF(ISNUMBER($E31)*ISNUMBER(J$12),IF(AND($E31&gt;=J$12,$E31&lt;J$12+7),"◆",""),""),"")</f>
      </c>
      <c r="K31" s="25">
        <f>IF($C31="Meilenstein",IF(ISNUMBER($E31)*ISNUMBER(K$12),IF(AND($E31&gt;=K$12,$E31&lt;K$12+7),"◆",""),""),"")</f>
      </c>
      <c r="L31" s="25">
        <f>IF($C31="Meilenstein",IF(ISNUMBER($E31)*ISNUMBER(L$12),IF(AND($E31&gt;=L$12,$E31&lt;L$12+7),"◆",""),""),"")</f>
      </c>
      <c r="M31" s="25">
        <f>IF($C31="Meilenstein",IF(ISNUMBER($E31)*ISNUMBER(M$12),IF(AND($E31&gt;=M$12,$E31&lt;M$12+7),"◆",""),""),"")</f>
      </c>
      <c r="N31" s="25">
        <f>IF($C31="Meilenstein",IF(ISNUMBER($E31)*ISNUMBER(N$12),IF(AND($E31&gt;=N$12,$E31&lt;N$12+7),"◆",""),""),"")</f>
      </c>
      <c r="O31" s="25">
        <f>IF($C31="Meilenstein",IF(ISNUMBER($E31)*ISNUMBER(O$12),IF(AND($E31&gt;=O$12,$E31&lt;O$12+7),"◆",""),""),"")</f>
      </c>
      <c r="P31" s="25">
        <f>IF($C31="Meilenstein",IF(ISNUMBER($E31)*ISNUMBER(P$12),IF(AND($E31&gt;=P$12,$E31&lt;P$12+7),"◆",""),""),"")</f>
      </c>
      <c r="Q31" s="25">
        <f>IF($C31="Meilenstein",IF(ISNUMBER($E31)*ISNUMBER(Q$12),IF(AND($E31&gt;=Q$12,$E31&lt;Q$12+7),"◆",""),""),"")</f>
      </c>
      <c r="R31" s="25">
        <f>IF($C31="Meilenstein",IF(ISNUMBER($E31)*ISNUMBER(R$12),IF(AND($E31&gt;=R$12,$E31&lt;R$12+7),"◆",""),""),"")</f>
      </c>
      <c r="S31" s="25">
        <f>IF($C31="Meilenstein",IF(ISNUMBER($E31)*ISNUMBER(S$12),IF(AND($E31&gt;=S$12,$E31&lt;S$12+7),"◆",""),""),"")</f>
      </c>
      <c r="T31" s="25">
        <f>IF($C31="Meilenstein",IF(ISNUMBER($E31)*ISNUMBER(T$12),IF(AND($E31&gt;=T$12,$E31&lt;T$12+7),"◆",""),""),"")</f>
      </c>
      <c r="U31" s="25">
        <f>IF($C31="Meilenstein",IF(ISNUMBER($E31)*ISNUMBER(U$12),IF(AND($E31&gt;=U$12,$E31&lt;U$12+7),"◆",""),""),"")</f>
      </c>
      <c r="V31" s="25">
        <f>IF($C31="Meilenstein",IF(ISNUMBER($E31)*ISNUMBER(V$12),IF(AND($E31&gt;=V$12,$E31&lt;V$12+7),"◆",""),""),"")</f>
      </c>
      <c r="W31" s="25">
        <f>IF($C31="Meilenstein",IF(ISNUMBER($E31)*ISNUMBER(W$12),IF(AND($E31&gt;=W$12,$E31&lt;W$12+7),"◆",""),""),"")</f>
      </c>
      <c r="X31" s="25">
        <f>IF($C31="Meilenstein",IF(ISNUMBER($E31)*ISNUMBER(X$12),IF(AND($E31&gt;=X$12,$E31&lt;X$12+7),"◆",""),""),"")</f>
      </c>
      <c r="Y31" s="25">
        <f>IF($C31="Meilenstein",IF(ISNUMBER($E31)*ISNUMBER(Y$12),IF(AND($E31&gt;=Y$12,$E31&lt;Y$12+7),"◆",""),""),"")</f>
      </c>
      <c r="Z31" s="25">
        <f>IF($C31="Meilenstein",IF(ISNUMBER($E31)*ISNUMBER(Z$12),IF(AND($E31&gt;=Z$12,$E31&lt;Z$12+7),"◆",""),""),"")</f>
      </c>
      <c r="AA31" s="25">
        <f>IF($C31="Meilenstein",IF(ISNUMBER($E31)*ISNUMBER(AA$12),IF(AND($E31&gt;=AA$12,$E31&lt;AA$12+7),"◆",""),""),"")</f>
      </c>
      <c r="AB31" s="25">
        <f>IF($C31="Meilenstein",IF(ISNUMBER($E31)*ISNUMBER(AB$12),IF(AND($E31&gt;=AB$12,$E31&lt;AB$12+7),"◆",""),""),"")</f>
      </c>
      <c r="AC31" s="25">
        <f>IF($C31="Meilenstein",IF(ISNUMBER($E31)*ISNUMBER(AC$12),IF(AND($E31&gt;=AC$12,$E31&lt;AC$12+7),"◆",""),""),"")</f>
      </c>
      <c r="AD31" s="25">
        <f>IF($C31="Meilenstein",IF(ISNUMBER($E31)*ISNUMBER(AD$12),IF(AND($E31&gt;=AD$12,$E31&lt;AD$12+7),"◆",""),""),"")</f>
      </c>
      <c r="AE31" s="25">
        <f>IF($C31="Meilenstein",IF(ISNUMBER($E31)*ISNUMBER(AE$12),IF(AND($E31&gt;=AE$12,$E31&lt;AE$12+7),"◆",""),""),"")</f>
      </c>
      <c r="AF31" s="25">
        <f>IF($C31="Meilenstein",IF(ISNUMBER($E31)*ISNUMBER(AF$12),IF(AND($E31&gt;=AF$12,$E31&lt;AF$12+7),"◆",""),""),"")</f>
      </c>
      <c r="AG31" s="25">
        <f>IF($C31="Meilenstein",IF(ISNUMBER($E31)*ISNUMBER(AG$12),IF(AND($E31&gt;=AG$12,$E31&lt;AG$12+7),"◆",""),""),"")</f>
      </c>
      <c r="AH31" s="25">
        <f>IF($C31="Meilenstein",IF(ISNUMBER($E31)*ISNUMBER(AH$12),IF(AND($E31&gt;=AH$12,$E31&lt;AH$12+7),"◆",""),""),"")</f>
      </c>
      <c r="AI31" s="25">
        <f>IF($C31="Meilenstein",IF(ISNUMBER($E31)*ISNUMBER(AI$12),IF(AND($E31&gt;=AI$12,$E31&lt;AI$12+7),"◆",""),""),"")</f>
      </c>
    </row>
    <row r="32" ht="17" customHeight="1" spans="1:35" x14ac:dyDescent="0.25">
      <c r="A32" s="6" t="s">
        <v>80</v>
      </c>
      <c r="B32" s="6" t="s">
        <v>81</v>
      </c>
      <c r="C32" s="6" t="s">
        <v>9</v>
      </c>
      <c r="D32" s="6" t="s">
        <v>65</v>
      </c>
      <c r="E32" s="22">
        <v>46471</v>
      </c>
      <c r="F32" s="22">
        <v>46484</v>
      </c>
      <c r="G32" s="23">
        <f>IF(NOT(ISNUMBER(E32)),"",IF(C32="Meilenstein",0,NETWORKDAYS(E32,IF(ISNUMBER(F32),F32,E32),Feiertage!$I$2:$I$120)))</f>
      </c>
      <c r="H32" s="24">
        <v>0</v>
      </c>
      <c r="I32" s="6" t="s">
        <v>58</v>
      </c>
      <c r="J32" s="25">
        <f>IF($C32="Meilenstein",IF(ISNUMBER($E32)*ISNUMBER(J$12),IF(AND($E32&gt;=J$12,$E32&lt;J$12+7),"◆",""),""),"")</f>
      </c>
      <c r="K32" s="25">
        <f>IF($C32="Meilenstein",IF(ISNUMBER($E32)*ISNUMBER(K$12),IF(AND($E32&gt;=K$12,$E32&lt;K$12+7),"◆",""),""),"")</f>
      </c>
      <c r="L32" s="25">
        <f>IF($C32="Meilenstein",IF(ISNUMBER($E32)*ISNUMBER(L$12),IF(AND($E32&gt;=L$12,$E32&lt;L$12+7),"◆",""),""),"")</f>
      </c>
      <c r="M32" s="25">
        <f>IF($C32="Meilenstein",IF(ISNUMBER($E32)*ISNUMBER(M$12),IF(AND($E32&gt;=M$12,$E32&lt;M$12+7),"◆",""),""),"")</f>
      </c>
      <c r="N32" s="25">
        <f>IF($C32="Meilenstein",IF(ISNUMBER($E32)*ISNUMBER(N$12),IF(AND($E32&gt;=N$12,$E32&lt;N$12+7),"◆",""),""),"")</f>
      </c>
      <c r="O32" s="25">
        <f>IF($C32="Meilenstein",IF(ISNUMBER($E32)*ISNUMBER(O$12),IF(AND($E32&gt;=O$12,$E32&lt;O$12+7),"◆",""),""),"")</f>
      </c>
      <c r="P32" s="25">
        <f>IF($C32="Meilenstein",IF(ISNUMBER($E32)*ISNUMBER(P$12),IF(AND($E32&gt;=P$12,$E32&lt;P$12+7),"◆",""),""),"")</f>
      </c>
      <c r="Q32" s="25">
        <f>IF($C32="Meilenstein",IF(ISNUMBER($E32)*ISNUMBER(Q$12),IF(AND($E32&gt;=Q$12,$E32&lt;Q$12+7),"◆",""),""),"")</f>
      </c>
      <c r="R32" s="25">
        <f>IF($C32="Meilenstein",IF(ISNUMBER($E32)*ISNUMBER(R$12),IF(AND($E32&gt;=R$12,$E32&lt;R$12+7),"◆",""),""),"")</f>
      </c>
      <c r="S32" s="25">
        <f>IF($C32="Meilenstein",IF(ISNUMBER($E32)*ISNUMBER(S$12),IF(AND($E32&gt;=S$12,$E32&lt;S$12+7),"◆",""),""),"")</f>
      </c>
      <c r="T32" s="25">
        <f>IF($C32="Meilenstein",IF(ISNUMBER($E32)*ISNUMBER(T$12),IF(AND($E32&gt;=T$12,$E32&lt;T$12+7),"◆",""),""),"")</f>
      </c>
      <c r="U32" s="25">
        <f>IF($C32="Meilenstein",IF(ISNUMBER($E32)*ISNUMBER(U$12),IF(AND($E32&gt;=U$12,$E32&lt;U$12+7),"◆",""),""),"")</f>
      </c>
      <c r="V32" s="25">
        <f>IF($C32="Meilenstein",IF(ISNUMBER($E32)*ISNUMBER(V$12),IF(AND($E32&gt;=V$12,$E32&lt;V$12+7),"◆",""),""),"")</f>
      </c>
      <c r="W32" s="25">
        <f>IF($C32="Meilenstein",IF(ISNUMBER($E32)*ISNUMBER(W$12),IF(AND($E32&gt;=W$12,$E32&lt;W$12+7),"◆",""),""),"")</f>
      </c>
      <c r="X32" s="25">
        <f>IF($C32="Meilenstein",IF(ISNUMBER($E32)*ISNUMBER(X$12),IF(AND($E32&gt;=X$12,$E32&lt;X$12+7),"◆",""),""),"")</f>
      </c>
      <c r="Y32" s="25">
        <f>IF($C32="Meilenstein",IF(ISNUMBER($E32)*ISNUMBER(Y$12),IF(AND($E32&gt;=Y$12,$E32&lt;Y$12+7),"◆",""),""),"")</f>
      </c>
      <c r="Z32" s="25">
        <f>IF($C32="Meilenstein",IF(ISNUMBER($E32)*ISNUMBER(Z$12),IF(AND($E32&gt;=Z$12,$E32&lt;Z$12+7),"◆",""),""),"")</f>
      </c>
      <c r="AA32" s="25">
        <f>IF($C32="Meilenstein",IF(ISNUMBER($E32)*ISNUMBER(AA$12),IF(AND($E32&gt;=AA$12,$E32&lt;AA$12+7),"◆",""),""),"")</f>
      </c>
      <c r="AB32" s="25">
        <f>IF($C32="Meilenstein",IF(ISNUMBER($E32)*ISNUMBER(AB$12),IF(AND($E32&gt;=AB$12,$E32&lt;AB$12+7),"◆",""),""),"")</f>
      </c>
      <c r="AC32" s="25">
        <f>IF($C32="Meilenstein",IF(ISNUMBER($E32)*ISNUMBER(AC$12),IF(AND($E32&gt;=AC$12,$E32&lt;AC$12+7),"◆",""),""),"")</f>
      </c>
      <c r="AD32" s="25">
        <f>IF($C32="Meilenstein",IF(ISNUMBER($E32)*ISNUMBER(AD$12),IF(AND($E32&gt;=AD$12,$E32&lt;AD$12+7),"◆",""),""),"")</f>
      </c>
      <c r="AE32" s="25">
        <f>IF($C32="Meilenstein",IF(ISNUMBER($E32)*ISNUMBER(AE$12),IF(AND($E32&gt;=AE$12,$E32&lt;AE$12+7),"◆",""),""),"")</f>
      </c>
      <c r="AF32" s="25">
        <f>IF($C32="Meilenstein",IF(ISNUMBER($E32)*ISNUMBER(AF$12),IF(AND($E32&gt;=AF$12,$E32&lt;AF$12+7),"◆",""),""),"")</f>
      </c>
      <c r="AG32" s="25">
        <f>IF($C32="Meilenstein",IF(ISNUMBER($E32)*ISNUMBER(AG$12),IF(AND($E32&gt;=AG$12,$E32&lt;AG$12+7),"◆",""),""),"")</f>
      </c>
      <c r="AH32" s="25">
        <f>IF($C32="Meilenstein",IF(ISNUMBER($E32)*ISNUMBER(AH$12),IF(AND($E32&gt;=AH$12,$E32&lt;AH$12+7),"◆",""),""),"")</f>
      </c>
      <c r="AI32" s="25">
        <f>IF($C32="Meilenstein",IF(ISNUMBER($E32)*ISNUMBER(AI$12),IF(AND($E32&gt;=AI$12,$E32&lt;AI$12+7),"◆",""),""),"")</f>
      </c>
    </row>
    <row r="33" ht="17" customHeight="1" spans="1:35" x14ac:dyDescent="0.25">
      <c r="A33" s="6" t="s">
        <v>82</v>
      </c>
      <c r="B33" s="6" t="s">
        <v>83</v>
      </c>
      <c r="C33" s="6" t="s">
        <v>9</v>
      </c>
      <c r="D33" s="6" t="s">
        <v>36</v>
      </c>
      <c r="E33" s="22">
        <v>46485</v>
      </c>
      <c r="F33" s="22">
        <v>46485</v>
      </c>
      <c r="G33" s="23">
        <f>IF(NOT(ISNUMBER(E33)),"",IF(C33="Meilenstein",0,NETWORKDAYS(E33,IF(ISNUMBER(F33),F33,E33),Feiertage!$I$2:$I$120)))</f>
      </c>
      <c r="H33" s="24">
        <v>0</v>
      </c>
      <c r="I33" s="6" t="s">
        <v>58</v>
      </c>
      <c r="J33" s="25">
        <f>IF($C33="Meilenstein",IF(ISNUMBER($E33)*ISNUMBER(J$12),IF(AND($E33&gt;=J$12,$E33&lt;J$12+7),"◆",""),""),"")</f>
      </c>
      <c r="K33" s="25">
        <f>IF($C33="Meilenstein",IF(ISNUMBER($E33)*ISNUMBER(K$12),IF(AND($E33&gt;=K$12,$E33&lt;K$12+7),"◆",""),""),"")</f>
      </c>
      <c r="L33" s="25">
        <f>IF($C33="Meilenstein",IF(ISNUMBER($E33)*ISNUMBER(L$12),IF(AND($E33&gt;=L$12,$E33&lt;L$12+7),"◆",""),""),"")</f>
      </c>
      <c r="M33" s="25">
        <f>IF($C33="Meilenstein",IF(ISNUMBER($E33)*ISNUMBER(M$12),IF(AND($E33&gt;=M$12,$E33&lt;M$12+7),"◆",""),""),"")</f>
      </c>
      <c r="N33" s="25">
        <f>IF($C33="Meilenstein",IF(ISNUMBER($E33)*ISNUMBER(N$12),IF(AND($E33&gt;=N$12,$E33&lt;N$12+7),"◆",""),""),"")</f>
      </c>
      <c r="O33" s="25">
        <f>IF($C33="Meilenstein",IF(ISNUMBER($E33)*ISNUMBER(O$12),IF(AND($E33&gt;=O$12,$E33&lt;O$12+7),"◆",""),""),"")</f>
      </c>
      <c r="P33" s="25">
        <f>IF($C33="Meilenstein",IF(ISNUMBER($E33)*ISNUMBER(P$12),IF(AND($E33&gt;=P$12,$E33&lt;P$12+7),"◆",""),""),"")</f>
      </c>
      <c r="Q33" s="25">
        <f>IF($C33="Meilenstein",IF(ISNUMBER($E33)*ISNUMBER(Q$12),IF(AND($E33&gt;=Q$12,$E33&lt;Q$12+7),"◆",""),""),"")</f>
      </c>
      <c r="R33" s="25">
        <f>IF($C33="Meilenstein",IF(ISNUMBER($E33)*ISNUMBER(R$12),IF(AND($E33&gt;=R$12,$E33&lt;R$12+7),"◆",""),""),"")</f>
      </c>
      <c r="S33" s="25">
        <f>IF($C33="Meilenstein",IF(ISNUMBER($E33)*ISNUMBER(S$12),IF(AND($E33&gt;=S$12,$E33&lt;S$12+7),"◆",""),""),"")</f>
      </c>
      <c r="T33" s="25">
        <f>IF($C33="Meilenstein",IF(ISNUMBER($E33)*ISNUMBER(T$12),IF(AND($E33&gt;=T$12,$E33&lt;T$12+7),"◆",""),""),"")</f>
      </c>
      <c r="U33" s="25">
        <f>IF($C33="Meilenstein",IF(ISNUMBER($E33)*ISNUMBER(U$12),IF(AND($E33&gt;=U$12,$E33&lt;U$12+7),"◆",""),""),"")</f>
      </c>
      <c r="V33" s="25">
        <f>IF($C33="Meilenstein",IF(ISNUMBER($E33)*ISNUMBER(V$12),IF(AND($E33&gt;=V$12,$E33&lt;V$12+7),"◆",""),""),"")</f>
      </c>
      <c r="W33" s="25">
        <f>IF($C33="Meilenstein",IF(ISNUMBER($E33)*ISNUMBER(W$12),IF(AND($E33&gt;=W$12,$E33&lt;W$12+7),"◆",""),""),"")</f>
      </c>
      <c r="X33" s="25">
        <f>IF($C33="Meilenstein",IF(ISNUMBER($E33)*ISNUMBER(X$12),IF(AND($E33&gt;=X$12,$E33&lt;X$12+7),"◆",""),""),"")</f>
      </c>
      <c r="Y33" s="25">
        <f>IF($C33="Meilenstein",IF(ISNUMBER($E33)*ISNUMBER(Y$12),IF(AND($E33&gt;=Y$12,$E33&lt;Y$12+7),"◆",""),""),"")</f>
      </c>
      <c r="Z33" s="25">
        <f>IF($C33="Meilenstein",IF(ISNUMBER($E33)*ISNUMBER(Z$12),IF(AND($E33&gt;=Z$12,$E33&lt;Z$12+7),"◆",""),""),"")</f>
      </c>
      <c r="AA33" s="25">
        <f>IF($C33="Meilenstein",IF(ISNUMBER($E33)*ISNUMBER(AA$12),IF(AND($E33&gt;=AA$12,$E33&lt;AA$12+7),"◆",""),""),"")</f>
      </c>
      <c r="AB33" s="25">
        <f>IF($C33="Meilenstein",IF(ISNUMBER($E33)*ISNUMBER(AB$12),IF(AND($E33&gt;=AB$12,$E33&lt;AB$12+7),"◆",""),""),"")</f>
      </c>
      <c r="AC33" s="25">
        <f>IF($C33="Meilenstein",IF(ISNUMBER($E33)*ISNUMBER(AC$12),IF(AND($E33&gt;=AC$12,$E33&lt;AC$12+7),"◆",""),""),"")</f>
      </c>
      <c r="AD33" s="25">
        <f>IF($C33="Meilenstein",IF(ISNUMBER($E33)*ISNUMBER(AD$12),IF(AND($E33&gt;=AD$12,$E33&lt;AD$12+7),"◆",""),""),"")</f>
      </c>
      <c r="AE33" s="25">
        <f>IF($C33="Meilenstein",IF(ISNUMBER($E33)*ISNUMBER(AE$12),IF(AND($E33&gt;=AE$12,$E33&lt;AE$12+7),"◆",""),""),"")</f>
      </c>
      <c r="AF33" s="25">
        <f>IF($C33="Meilenstein",IF(ISNUMBER($E33)*ISNUMBER(AF$12),IF(AND($E33&gt;=AF$12,$E33&lt;AF$12+7),"◆",""),""),"")</f>
      </c>
      <c r="AG33" s="25">
        <f>IF($C33="Meilenstein",IF(ISNUMBER($E33)*ISNUMBER(AG$12),IF(AND($E33&gt;=AG$12,$E33&lt;AG$12+7),"◆",""),""),"")</f>
      </c>
      <c r="AH33" s="25">
        <f>IF($C33="Meilenstein",IF(ISNUMBER($E33)*ISNUMBER(AH$12),IF(AND($E33&gt;=AH$12,$E33&lt;AH$12+7),"◆",""),""),"")</f>
      </c>
      <c r="AI33" s="25">
        <f>IF($C33="Meilenstein",IF(ISNUMBER($E33)*ISNUMBER(AI$12),IF(AND($E33&gt;=AI$12,$E33&lt;AI$12+7),"◆",""),""),"")</f>
      </c>
    </row>
    <row r="34" ht="17" customHeight="1" spans="1:35" x14ac:dyDescent="0.25">
      <c r="A34" s="6" t="s">
        <v>84</v>
      </c>
      <c r="B34" s="6" t="s">
        <v>85</v>
      </c>
      <c r="C34" s="6" t="s">
        <v>16</v>
      </c>
      <c r="D34" s="6" t="s">
        <v>50</v>
      </c>
      <c r="E34" s="22">
        <v>46489</v>
      </c>
      <c r="F34" s="22"/>
      <c r="G34" s="23">
        <f>IF(NOT(ISNUMBER(E34)),"",IF(C34="Meilenstein",0,NETWORKDAYS(E34,IF(ISNUMBER(F34),F34,E34),Feiertage!$I$2:$I$120)))</f>
      </c>
      <c r="H34" s="24">
        <v>0</v>
      </c>
      <c r="I34" s="6" t="s">
        <v>58</v>
      </c>
      <c r="J34" s="25">
        <f>IF($C34="Meilenstein",IF(ISNUMBER($E34)*ISNUMBER(J$12),IF(AND($E34&gt;=J$12,$E34&lt;J$12+7),"◆",""),""),"")</f>
      </c>
      <c r="K34" s="25">
        <f>IF($C34="Meilenstein",IF(ISNUMBER($E34)*ISNUMBER(K$12),IF(AND($E34&gt;=K$12,$E34&lt;K$12+7),"◆",""),""),"")</f>
      </c>
      <c r="L34" s="25">
        <f>IF($C34="Meilenstein",IF(ISNUMBER($E34)*ISNUMBER(L$12),IF(AND($E34&gt;=L$12,$E34&lt;L$12+7),"◆",""),""),"")</f>
      </c>
      <c r="M34" s="25">
        <f>IF($C34="Meilenstein",IF(ISNUMBER($E34)*ISNUMBER(M$12),IF(AND($E34&gt;=M$12,$E34&lt;M$12+7),"◆",""),""),"")</f>
      </c>
      <c r="N34" s="25">
        <f>IF($C34="Meilenstein",IF(ISNUMBER($E34)*ISNUMBER(N$12),IF(AND($E34&gt;=N$12,$E34&lt;N$12+7),"◆",""),""),"")</f>
      </c>
      <c r="O34" s="25">
        <f>IF($C34="Meilenstein",IF(ISNUMBER($E34)*ISNUMBER(O$12),IF(AND($E34&gt;=O$12,$E34&lt;O$12+7),"◆",""),""),"")</f>
      </c>
      <c r="P34" s="25">
        <f>IF($C34="Meilenstein",IF(ISNUMBER($E34)*ISNUMBER(P$12),IF(AND($E34&gt;=P$12,$E34&lt;P$12+7),"◆",""),""),"")</f>
      </c>
      <c r="Q34" s="25">
        <f>IF($C34="Meilenstein",IF(ISNUMBER($E34)*ISNUMBER(Q$12),IF(AND($E34&gt;=Q$12,$E34&lt;Q$12+7),"◆",""),""),"")</f>
      </c>
      <c r="R34" s="25">
        <f>IF($C34="Meilenstein",IF(ISNUMBER($E34)*ISNUMBER(R$12),IF(AND($E34&gt;=R$12,$E34&lt;R$12+7),"◆",""),""),"")</f>
      </c>
      <c r="S34" s="25">
        <f>IF($C34="Meilenstein",IF(ISNUMBER($E34)*ISNUMBER(S$12),IF(AND($E34&gt;=S$12,$E34&lt;S$12+7),"◆",""),""),"")</f>
      </c>
      <c r="T34" s="25">
        <f>IF($C34="Meilenstein",IF(ISNUMBER($E34)*ISNUMBER(T$12),IF(AND($E34&gt;=T$12,$E34&lt;T$12+7),"◆",""),""),"")</f>
      </c>
      <c r="U34" s="25">
        <f>IF($C34="Meilenstein",IF(ISNUMBER($E34)*ISNUMBER(U$12),IF(AND($E34&gt;=U$12,$E34&lt;U$12+7),"◆",""),""),"")</f>
      </c>
      <c r="V34" s="25">
        <f>IF($C34="Meilenstein",IF(ISNUMBER($E34)*ISNUMBER(V$12),IF(AND($E34&gt;=V$12,$E34&lt;V$12+7),"◆",""),""),"")</f>
      </c>
      <c r="W34" s="25">
        <f>IF($C34="Meilenstein",IF(ISNUMBER($E34)*ISNUMBER(W$12),IF(AND($E34&gt;=W$12,$E34&lt;W$12+7),"◆",""),""),"")</f>
      </c>
      <c r="X34" s="25">
        <f>IF($C34="Meilenstein",IF(ISNUMBER($E34)*ISNUMBER(X$12),IF(AND($E34&gt;=X$12,$E34&lt;X$12+7),"◆",""),""),"")</f>
      </c>
      <c r="Y34" s="25">
        <f>IF($C34="Meilenstein",IF(ISNUMBER($E34)*ISNUMBER(Y$12),IF(AND($E34&gt;=Y$12,$E34&lt;Y$12+7),"◆",""),""),"")</f>
      </c>
      <c r="Z34" s="25">
        <f>IF($C34="Meilenstein",IF(ISNUMBER($E34)*ISNUMBER(Z$12),IF(AND($E34&gt;=Z$12,$E34&lt;Z$12+7),"◆",""),""),"")</f>
      </c>
      <c r="AA34" s="25">
        <f>IF($C34="Meilenstein",IF(ISNUMBER($E34)*ISNUMBER(AA$12),IF(AND($E34&gt;=AA$12,$E34&lt;AA$12+7),"◆",""),""),"")</f>
      </c>
      <c r="AB34" s="25">
        <f>IF($C34="Meilenstein",IF(ISNUMBER($E34)*ISNUMBER(AB$12),IF(AND($E34&gt;=AB$12,$E34&lt;AB$12+7),"◆",""),""),"")</f>
      </c>
      <c r="AC34" s="25">
        <f>IF($C34="Meilenstein",IF(ISNUMBER($E34)*ISNUMBER(AC$12),IF(AND($E34&gt;=AC$12,$E34&lt;AC$12+7),"◆",""),""),"")</f>
      </c>
      <c r="AD34" s="25">
        <f>IF($C34="Meilenstein",IF(ISNUMBER($E34)*ISNUMBER(AD$12),IF(AND($E34&gt;=AD$12,$E34&lt;AD$12+7),"◆",""),""),"")</f>
      </c>
      <c r="AE34" s="25">
        <f>IF($C34="Meilenstein",IF(ISNUMBER($E34)*ISNUMBER(AE$12),IF(AND($E34&gt;=AE$12,$E34&lt;AE$12+7),"◆",""),""),"")</f>
      </c>
      <c r="AF34" s="25">
        <f>IF($C34="Meilenstein",IF(ISNUMBER($E34)*ISNUMBER(AF$12),IF(AND($E34&gt;=AF$12,$E34&lt;AF$12+7),"◆",""),""),"")</f>
      </c>
      <c r="AG34" s="25">
        <f>IF($C34="Meilenstein",IF(ISNUMBER($E34)*ISNUMBER(AG$12),IF(AND($E34&gt;=AG$12,$E34&lt;AG$12+7),"◆",""),""),"")</f>
      </c>
      <c r="AH34" s="25">
        <f>IF($C34="Meilenstein",IF(ISNUMBER($E34)*ISNUMBER(AH$12),IF(AND($E34&gt;=AH$12,$E34&lt;AH$12+7),"◆",""),""),"")</f>
      </c>
      <c r="AI34" s="25">
        <f>IF($C34="Meilenstein",IF(ISNUMBER($E34)*ISNUMBER(AI$12),IF(AND($E34&gt;=AI$12,$E34&lt;AI$12+7),"◆",""),""),"")</f>
      </c>
    </row>
    <row r="35" ht="17" customHeight="1" spans="1:35" x14ac:dyDescent="0.25">
      <c r="A35" s="6" t="s">
        <v>86</v>
      </c>
      <c r="B35" s="6" t="s">
        <v>87</v>
      </c>
      <c r="C35" s="6" t="s">
        <v>16</v>
      </c>
      <c r="D35" s="6" t="s">
        <v>65</v>
      </c>
      <c r="E35" s="22">
        <v>46491</v>
      </c>
      <c r="F35" s="22"/>
      <c r="G35" s="23">
        <f>IF(NOT(ISNUMBER(E35)),"",IF(C35="Meilenstein",0,NETWORKDAYS(E35,IF(ISNUMBER(F35),F35,E35),Feiertage!$I$2:$I$120)))</f>
      </c>
      <c r="H35" s="24">
        <v>0</v>
      </c>
      <c r="I35" s="6" t="s">
        <v>58</v>
      </c>
      <c r="J35" s="25">
        <f>IF($C35="Meilenstein",IF(ISNUMBER($E35)*ISNUMBER(J$12),IF(AND($E35&gt;=J$12,$E35&lt;J$12+7),"◆",""),""),"")</f>
      </c>
      <c r="K35" s="25">
        <f>IF($C35="Meilenstein",IF(ISNUMBER($E35)*ISNUMBER(K$12),IF(AND($E35&gt;=K$12,$E35&lt;K$12+7),"◆",""),""),"")</f>
      </c>
      <c r="L35" s="25">
        <f>IF($C35="Meilenstein",IF(ISNUMBER($E35)*ISNUMBER(L$12),IF(AND($E35&gt;=L$12,$E35&lt;L$12+7),"◆",""),""),"")</f>
      </c>
      <c r="M35" s="25">
        <f>IF($C35="Meilenstein",IF(ISNUMBER($E35)*ISNUMBER(M$12),IF(AND($E35&gt;=M$12,$E35&lt;M$12+7),"◆",""),""),"")</f>
      </c>
      <c r="N35" s="25">
        <f>IF($C35="Meilenstein",IF(ISNUMBER($E35)*ISNUMBER(N$12),IF(AND($E35&gt;=N$12,$E35&lt;N$12+7),"◆",""),""),"")</f>
      </c>
      <c r="O35" s="25">
        <f>IF($C35="Meilenstein",IF(ISNUMBER($E35)*ISNUMBER(O$12),IF(AND($E35&gt;=O$12,$E35&lt;O$12+7),"◆",""),""),"")</f>
      </c>
      <c r="P35" s="25">
        <f>IF($C35="Meilenstein",IF(ISNUMBER($E35)*ISNUMBER(P$12),IF(AND($E35&gt;=P$12,$E35&lt;P$12+7),"◆",""),""),"")</f>
      </c>
      <c r="Q35" s="25">
        <f>IF($C35="Meilenstein",IF(ISNUMBER($E35)*ISNUMBER(Q$12),IF(AND($E35&gt;=Q$12,$E35&lt;Q$12+7),"◆",""),""),"")</f>
      </c>
      <c r="R35" s="25">
        <f>IF($C35="Meilenstein",IF(ISNUMBER($E35)*ISNUMBER(R$12),IF(AND($E35&gt;=R$12,$E35&lt;R$12+7),"◆",""),""),"")</f>
      </c>
      <c r="S35" s="25">
        <f>IF($C35="Meilenstein",IF(ISNUMBER($E35)*ISNUMBER(S$12),IF(AND($E35&gt;=S$12,$E35&lt;S$12+7),"◆",""),""),"")</f>
      </c>
      <c r="T35" s="25">
        <f>IF($C35="Meilenstein",IF(ISNUMBER($E35)*ISNUMBER(T$12),IF(AND($E35&gt;=T$12,$E35&lt;T$12+7),"◆",""),""),"")</f>
      </c>
      <c r="U35" s="25">
        <f>IF($C35="Meilenstein",IF(ISNUMBER($E35)*ISNUMBER(U$12),IF(AND($E35&gt;=U$12,$E35&lt;U$12+7),"◆",""),""),"")</f>
      </c>
      <c r="V35" s="25">
        <f>IF($C35="Meilenstein",IF(ISNUMBER($E35)*ISNUMBER(V$12),IF(AND($E35&gt;=V$12,$E35&lt;V$12+7),"◆",""),""),"")</f>
      </c>
      <c r="W35" s="25">
        <f>IF($C35="Meilenstein",IF(ISNUMBER($E35)*ISNUMBER(W$12),IF(AND($E35&gt;=W$12,$E35&lt;W$12+7),"◆",""),""),"")</f>
      </c>
      <c r="X35" s="25">
        <f>IF($C35="Meilenstein",IF(ISNUMBER($E35)*ISNUMBER(X$12),IF(AND($E35&gt;=X$12,$E35&lt;X$12+7),"◆",""),""),"")</f>
      </c>
      <c r="Y35" s="25">
        <f>IF($C35="Meilenstein",IF(ISNUMBER($E35)*ISNUMBER(Y$12),IF(AND($E35&gt;=Y$12,$E35&lt;Y$12+7),"◆",""),""),"")</f>
      </c>
      <c r="Z35" s="25">
        <f>IF($C35="Meilenstein",IF(ISNUMBER($E35)*ISNUMBER(Z$12),IF(AND($E35&gt;=Z$12,$E35&lt;Z$12+7),"◆",""),""),"")</f>
      </c>
      <c r="AA35" s="25">
        <f>IF($C35="Meilenstein",IF(ISNUMBER($E35)*ISNUMBER(AA$12),IF(AND($E35&gt;=AA$12,$E35&lt;AA$12+7),"◆",""),""),"")</f>
      </c>
      <c r="AB35" s="25">
        <f>IF($C35="Meilenstein",IF(ISNUMBER($E35)*ISNUMBER(AB$12),IF(AND($E35&gt;=AB$12,$E35&lt;AB$12+7),"◆",""),""),"")</f>
      </c>
      <c r="AC35" s="25">
        <f>IF($C35="Meilenstein",IF(ISNUMBER($E35)*ISNUMBER(AC$12),IF(AND($E35&gt;=AC$12,$E35&lt;AC$12+7),"◆",""),""),"")</f>
      </c>
      <c r="AD35" s="25">
        <f>IF($C35="Meilenstein",IF(ISNUMBER($E35)*ISNUMBER(AD$12),IF(AND($E35&gt;=AD$12,$E35&lt;AD$12+7),"◆",""),""),"")</f>
      </c>
      <c r="AE35" s="25">
        <f>IF($C35="Meilenstein",IF(ISNUMBER($E35)*ISNUMBER(AE$12),IF(AND($E35&gt;=AE$12,$E35&lt;AE$12+7),"◆",""),""),"")</f>
      </c>
      <c r="AF35" s="25">
        <f>IF($C35="Meilenstein",IF(ISNUMBER($E35)*ISNUMBER(AF$12),IF(AND($E35&gt;=AF$12,$E35&lt;AF$12+7),"◆",""),""),"")</f>
      </c>
      <c r="AG35" s="25">
        <f>IF($C35="Meilenstein",IF(ISNUMBER($E35)*ISNUMBER(AG$12),IF(AND($E35&gt;=AG$12,$E35&lt;AG$12+7),"◆",""),""),"")</f>
      </c>
      <c r="AH35" s="25">
        <f>IF($C35="Meilenstein",IF(ISNUMBER($E35)*ISNUMBER(AH$12),IF(AND($E35&gt;=AH$12,$E35&lt;AH$12+7),"◆",""),""),"")</f>
      </c>
      <c r="AI35" s="25">
        <f>IF($C35="Meilenstein",IF(ISNUMBER($E35)*ISNUMBER(AI$12),IF(AND($E35&gt;=AI$12,$E35&lt;AI$12+7),"◆",""),""),"")</f>
      </c>
    </row>
    <row r="36" ht="17" customHeight="1" spans="1:35" x14ac:dyDescent="0.25">
      <c r="A36" s="6" t="s">
        <v>88</v>
      </c>
      <c r="B36" s="6" t="s">
        <v>89</v>
      </c>
      <c r="C36" s="6" t="s">
        <v>9</v>
      </c>
      <c r="D36" s="6" t="s">
        <v>36</v>
      </c>
      <c r="E36" s="22">
        <v>46491</v>
      </c>
      <c r="F36" s="22">
        <v>46500</v>
      </c>
      <c r="G36" s="23">
        <f>IF(NOT(ISNUMBER(E36)),"",IF(C36="Meilenstein",0,NETWORKDAYS(E36,IF(ISNUMBER(F36),F36,E36),Feiertage!$I$2:$I$120)))</f>
      </c>
      <c r="H36" s="24">
        <v>0</v>
      </c>
      <c r="I36" s="6" t="s">
        <v>58</v>
      </c>
      <c r="J36" s="25">
        <f>IF($C36="Meilenstein",IF(ISNUMBER($E36)*ISNUMBER(J$12),IF(AND($E36&gt;=J$12,$E36&lt;J$12+7),"◆",""),""),"")</f>
      </c>
      <c r="K36" s="25">
        <f>IF($C36="Meilenstein",IF(ISNUMBER($E36)*ISNUMBER(K$12),IF(AND($E36&gt;=K$12,$E36&lt;K$12+7),"◆",""),""),"")</f>
      </c>
      <c r="L36" s="25">
        <f>IF($C36="Meilenstein",IF(ISNUMBER($E36)*ISNUMBER(L$12),IF(AND($E36&gt;=L$12,$E36&lt;L$12+7),"◆",""),""),"")</f>
      </c>
      <c r="M36" s="25">
        <f>IF($C36="Meilenstein",IF(ISNUMBER($E36)*ISNUMBER(M$12),IF(AND($E36&gt;=M$12,$E36&lt;M$12+7),"◆",""),""),"")</f>
      </c>
      <c r="N36" s="25">
        <f>IF($C36="Meilenstein",IF(ISNUMBER($E36)*ISNUMBER(N$12),IF(AND($E36&gt;=N$12,$E36&lt;N$12+7),"◆",""),""),"")</f>
      </c>
      <c r="O36" s="25">
        <f>IF($C36="Meilenstein",IF(ISNUMBER($E36)*ISNUMBER(O$12),IF(AND($E36&gt;=O$12,$E36&lt;O$12+7),"◆",""),""),"")</f>
      </c>
      <c r="P36" s="25">
        <f>IF($C36="Meilenstein",IF(ISNUMBER($E36)*ISNUMBER(P$12),IF(AND($E36&gt;=P$12,$E36&lt;P$12+7),"◆",""),""),"")</f>
      </c>
      <c r="Q36" s="25">
        <f>IF($C36="Meilenstein",IF(ISNUMBER($E36)*ISNUMBER(Q$12),IF(AND($E36&gt;=Q$12,$E36&lt;Q$12+7),"◆",""),""),"")</f>
      </c>
      <c r="R36" s="25">
        <f>IF($C36="Meilenstein",IF(ISNUMBER($E36)*ISNUMBER(R$12),IF(AND($E36&gt;=R$12,$E36&lt;R$12+7),"◆",""),""),"")</f>
      </c>
      <c r="S36" s="25">
        <f>IF($C36="Meilenstein",IF(ISNUMBER($E36)*ISNUMBER(S$12),IF(AND($E36&gt;=S$12,$E36&lt;S$12+7),"◆",""),""),"")</f>
      </c>
      <c r="T36" s="25">
        <f>IF($C36="Meilenstein",IF(ISNUMBER($E36)*ISNUMBER(T$12),IF(AND($E36&gt;=T$12,$E36&lt;T$12+7),"◆",""),""),"")</f>
      </c>
      <c r="U36" s="25">
        <f>IF($C36="Meilenstein",IF(ISNUMBER($E36)*ISNUMBER(U$12),IF(AND($E36&gt;=U$12,$E36&lt;U$12+7),"◆",""),""),"")</f>
      </c>
      <c r="V36" s="25">
        <f>IF($C36="Meilenstein",IF(ISNUMBER($E36)*ISNUMBER(V$12),IF(AND($E36&gt;=V$12,$E36&lt;V$12+7),"◆",""),""),"")</f>
      </c>
      <c r="W36" s="25">
        <f>IF($C36="Meilenstein",IF(ISNUMBER($E36)*ISNUMBER(W$12),IF(AND($E36&gt;=W$12,$E36&lt;W$12+7),"◆",""),""),"")</f>
      </c>
      <c r="X36" s="25">
        <f>IF($C36="Meilenstein",IF(ISNUMBER($E36)*ISNUMBER(X$12),IF(AND($E36&gt;=X$12,$E36&lt;X$12+7),"◆",""),""),"")</f>
      </c>
      <c r="Y36" s="25">
        <f>IF($C36="Meilenstein",IF(ISNUMBER($E36)*ISNUMBER(Y$12),IF(AND($E36&gt;=Y$12,$E36&lt;Y$12+7),"◆",""),""),"")</f>
      </c>
      <c r="Z36" s="25">
        <f>IF($C36="Meilenstein",IF(ISNUMBER($E36)*ISNUMBER(Z$12),IF(AND($E36&gt;=Z$12,$E36&lt;Z$12+7),"◆",""),""),"")</f>
      </c>
      <c r="AA36" s="25">
        <f>IF($C36="Meilenstein",IF(ISNUMBER($E36)*ISNUMBER(AA$12),IF(AND($E36&gt;=AA$12,$E36&lt;AA$12+7),"◆",""),""),"")</f>
      </c>
      <c r="AB36" s="25">
        <f>IF($C36="Meilenstein",IF(ISNUMBER($E36)*ISNUMBER(AB$12),IF(AND($E36&gt;=AB$12,$E36&lt;AB$12+7),"◆",""),""),"")</f>
      </c>
      <c r="AC36" s="25">
        <f>IF($C36="Meilenstein",IF(ISNUMBER($E36)*ISNUMBER(AC$12),IF(AND($E36&gt;=AC$12,$E36&lt;AC$12+7),"◆",""),""),"")</f>
      </c>
      <c r="AD36" s="25">
        <f>IF($C36="Meilenstein",IF(ISNUMBER($E36)*ISNUMBER(AD$12),IF(AND($E36&gt;=AD$12,$E36&lt;AD$12+7),"◆",""),""),"")</f>
      </c>
      <c r="AE36" s="25">
        <f>IF($C36="Meilenstein",IF(ISNUMBER($E36)*ISNUMBER(AE$12),IF(AND($E36&gt;=AE$12,$E36&lt;AE$12+7),"◆",""),""),"")</f>
      </c>
      <c r="AF36" s="25">
        <f>IF($C36="Meilenstein",IF(ISNUMBER($E36)*ISNUMBER(AF$12),IF(AND($E36&gt;=AF$12,$E36&lt;AF$12+7),"◆",""),""),"")</f>
      </c>
      <c r="AG36" s="25">
        <f>IF($C36="Meilenstein",IF(ISNUMBER($E36)*ISNUMBER(AG$12),IF(AND($E36&gt;=AG$12,$E36&lt;AG$12+7),"◆",""),""),"")</f>
      </c>
      <c r="AH36" s="25">
        <f>IF($C36="Meilenstein",IF(ISNUMBER($E36)*ISNUMBER(AH$12),IF(AND($E36&gt;=AH$12,$E36&lt;AH$12+7),"◆",""),""),"")</f>
      </c>
      <c r="AI36" s="25">
        <f>IF($C36="Meilenstein",IF(ISNUMBER($E36)*ISNUMBER(AI$12),IF(AND($E36&gt;=AI$12,$E36&lt;AI$12+7),"◆",""),""),"")</f>
      </c>
    </row>
    <row r="37" ht="17" customHeight="1" spans="1:35" x14ac:dyDescent="0.25">
      <c r="A37" s="6"/>
      <c r="B37" s="6"/>
      <c r="C37" s="6"/>
      <c r="D37" s="6"/>
      <c r="E37" s="22"/>
      <c r="F37" s="22"/>
      <c r="G37" s="23">
        <f>IF(NOT(ISNUMBER(E37)),"",IF(C37="Meilenstein",0,NETWORKDAYS(E37,IF(ISNUMBER(F37),F37,E37),Feiertage!$I$2:$I$120)))</f>
      </c>
      <c r="H37" s="24"/>
      <c r="I37" s="6"/>
      <c r="J37" s="25">
        <f>IF($C37="Meilenstein",IF(ISNUMBER($E37)*ISNUMBER(J$12),IF(AND($E37&gt;=J$12,$E37&lt;J$12+7),"◆",""),""),"")</f>
      </c>
      <c r="K37" s="25">
        <f>IF($C37="Meilenstein",IF(ISNUMBER($E37)*ISNUMBER(K$12),IF(AND($E37&gt;=K$12,$E37&lt;K$12+7),"◆",""),""),"")</f>
      </c>
      <c r="L37" s="25">
        <f>IF($C37="Meilenstein",IF(ISNUMBER($E37)*ISNUMBER(L$12),IF(AND($E37&gt;=L$12,$E37&lt;L$12+7),"◆",""),""),"")</f>
      </c>
      <c r="M37" s="25">
        <f>IF($C37="Meilenstein",IF(ISNUMBER($E37)*ISNUMBER(M$12),IF(AND($E37&gt;=M$12,$E37&lt;M$12+7),"◆",""),""),"")</f>
      </c>
      <c r="N37" s="25">
        <f>IF($C37="Meilenstein",IF(ISNUMBER($E37)*ISNUMBER(N$12),IF(AND($E37&gt;=N$12,$E37&lt;N$12+7),"◆",""),""),"")</f>
      </c>
      <c r="O37" s="25">
        <f>IF($C37="Meilenstein",IF(ISNUMBER($E37)*ISNUMBER(O$12),IF(AND($E37&gt;=O$12,$E37&lt;O$12+7),"◆",""),""),"")</f>
      </c>
      <c r="P37" s="25">
        <f>IF($C37="Meilenstein",IF(ISNUMBER($E37)*ISNUMBER(P$12),IF(AND($E37&gt;=P$12,$E37&lt;P$12+7),"◆",""),""),"")</f>
      </c>
      <c r="Q37" s="25">
        <f>IF($C37="Meilenstein",IF(ISNUMBER($E37)*ISNUMBER(Q$12),IF(AND($E37&gt;=Q$12,$E37&lt;Q$12+7),"◆",""),""),"")</f>
      </c>
      <c r="R37" s="25">
        <f>IF($C37="Meilenstein",IF(ISNUMBER($E37)*ISNUMBER(R$12),IF(AND($E37&gt;=R$12,$E37&lt;R$12+7),"◆",""),""),"")</f>
      </c>
      <c r="S37" s="25">
        <f>IF($C37="Meilenstein",IF(ISNUMBER($E37)*ISNUMBER(S$12),IF(AND($E37&gt;=S$12,$E37&lt;S$12+7),"◆",""),""),"")</f>
      </c>
      <c r="T37" s="25">
        <f>IF($C37="Meilenstein",IF(ISNUMBER($E37)*ISNUMBER(T$12),IF(AND($E37&gt;=T$12,$E37&lt;T$12+7),"◆",""),""),"")</f>
      </c>
      <c r="U37" s="25">
        <f>IF($C37="Meilenstein",IF(ISNUMBER($E37)*ISNUMBER(U$12),IF(AND($E37&gt;=U$12,$E37&lt;U$12+7),"◆",""),""),"")</f>
      </c>
      <c r="V37" s="25">
        <f>IF($C37="Meilenstein",IF(ISNUMBER($E37)*ISNUMBER(V$12),IF(AND($E37&gt;=V$12,$E37&lt;V$12+7),"◆",""),""),"")</f>
      </c>
      <c r="W37" s="25">
        <f>IF($C37="Meilenstein",IF(ISNUMBER($E37)*ISNUMBER(W$12),IF(AND($E37&gt;=W$12,$E37&lt;W$12+7),"◆",""),""),"")</f>
      </c>
      <c r="X37" s="25">
        <f>IF($C37="Meilenstein",IF(ISNUMBER($E37)*ISNUMBER(X$12),IF(AND($E37&gt;=X$12,$E37&lt;X$12+7),"◆",""),""),"")</f>
      </c>
      <c r="Y37" s="25">
        <f>IF($C37="Meilenstein",IF(ISNUMBER($E37)*ISNUMBER(Y$12),IF(AND($E37&gt;=Y$12,$E37&lt;Y$12+7),"◆",""),""),"")</f>
      </c>
      <c r="Z37" s="25">
        <f>IF($C37="Meilenstein",IF(ISNUMBER($E37)*ISNUMBER(Z$12),IF(AND($E37&gt;=Z$12,$E37&lt;Z$12+7),"◆",""),""),"")</f>
      </c>
      <c r="AA37" s="25">
        <f>IF($C37="Meilenstein",IF(ISNUMBER($E37)*ISNUMBER(AA$12),IF(AND($E37&gt;=AA$12,$E37&lt;AA$12+7),"◆",""),""),"")</f>
      </c>
      <c r="AB37" s="25">
        <f>IF($C37="Meilenstein",IF(ISNUMBER($E37)*ISNUMBER(AB$12),IF(AND($E37&gt;=AB$12,$E37&lt;AB$12+7),"◆",""),""),"")</f>
      </c>
      <c r="AC37" s="25">
        <f>IF($C37="Meilenstein",IF(ISNUMBER($E37)*ISNUMBER(AC$12),IF(AND($E37&gt;=AC$12,$E37&lt;AC$12+7),"◆",""),""),"")</f>
      </c>
      <c r="AD37" s="25">
        <f>IF($C37="Meilenstein",IF(ISNUMBER($E37)*ISNUMBER(AD$12),IF(AND($E37&gt;=AD$12,$E37&lt;AD$12+7),"◆",""),""),"")</f>
      </c>
      <c r="AE37" s="25">
        <f>IF($C37="Meilenstein",IF(ISNUMBER($E37)*ISNUMBER(AE$12),IF(AND($E37&gt;=AE$12,$E37&lt;AE$12+7),"◆",""),""),"")</f>
      </c>
      <c r="AF37" s="25">
        <f>IF($C37="Meilenstein",IF(ISNUMBER($E37)*ISNUMBER(AF$12),IF(AND($E37&gt;=AF$12,$E37&lt;AF$12+7),"◆",""),""),"")</f>
      </c>
      <c r="AG37" s="25">
        <f>IF($C37="Meilenstein",IF(ISNUMBER($E37)*ISNUMBER(AG$12),IF(AND($E37&gt;=AG$12,$E37&lt;AG$12+7),"◆",""),""),"")</f>
      </c>
      <c r="AH37" s="25">
        <f>IF($C37="Meilenstein",IF(ISNUMBER($E37)*ISNUMBER(AH$12),IF(AND($E37&gt;=AH$12,$E37&lt;AH$12+7),"◆",""),""),"")</f>
      </c>
      <c r="AI37" s="25">
        <f>IF($C37="Meilenstein",IF(ISNUMBER($E37)*ISNUMBER(AI$12),IF(AND($E37&gt;=AI$12,$E37&lt;AI$12+7),"◆",""),""),"")</f>
      </c>
    </row>
    <row r="38" ht="17" customHeight="1" spans="1:35" x14ac:dyDescent="0.25">
      <c r="A38" s="6"/>
      <c r="B38" s="6"/>
      <c r="C38" s="6"/>
      <c r="D38" s="6"/>
      <c r="E38" s="22"/>
      <c r="F38" s="22"/>
      <c r="G38" s="23">
        <f>IF(NOT(ISNUMBER(E38)),"",IF(C38="Meilenstein",0,NETWORKDAYS(E38,IF(ISNUMBER(F38),F38,E38),Feiertage!$I$2:$I$120)))</f>
      </c>
      <c r="H38" s="24"/>
      <c r="I38" s="6"/>
      <c r="J38" s="25">
        <f>IF($C38="Meilenstein",IF(ISNUMBER($E38)*ISNUMBER(J$12),IF(AND($E38&gt;=J$12,$E38&lt;J$12+7),"◆",""),""),"")</f>
      </c>
      <c r="K38" s="25">
        <f>IF($C38="Meilenstein",IF(ISNUMBER($E38)*ISNUMBER(K$12),IF(AND($E38&gt;=K$12,$E38&lt;K$12+7),"◆",""),""),"")</f>
      </c>
      <c r="L38" s="25">
        <f>IF($C38="Meilenstein",IF(ISNUMBER($E38)*ISNUMBER(L$12),IF(AND($E38&gt;=L$12,$E38&lt;L$12+7),"◆",""),""),"")</f>
      </c>
      <c r="M38" s="25">
        <f>IF($C38="Meilenstein",IF(ISNUMBER($E38)*ISNUMBER(M$12),IF(AND($E38&gt;=M$12,$E38&lt;M$12+7),"◆",""),""),"")</f>
      </c>
      <c r="N38" s="25">
        <f>IF($C38="Meilenstein",IF(ISNUMBER($E38)*ISNUMBER(N$12),IF(AND($E38&gt;=N$12,$E38&lt;N$12+7),"◆",""),""),"")</f>
      </c>
      <c r="O38" s="25">
        <f>IF($C38="Meilenstein",IF(ISNUMBER($E38)*ISNUMBER(O$12),IF(AND($E38&gt;=O$12,$E38&lt;O$12+7),"◆",""),""),"")</f>
      </c>
      <c r="P38" s="25">
        <f>IF($C38="Meilenstein",IF(ISNUMBER($E38)*ISNUMBER(P$12),IF(AND($E38&gt;=P$12,$E38&lt;P$12+7),"◆",""),""),"")</f>
      </c>
      <c r="Q38" s="25">
        <f>IF($C38="Meilenstein",IF(ISNUMBER($E38)*ISNUMBER(Q$12),IF(AND($E38&gt;=Q$12,$E38&lt;Q$12+7),"◆",""),""),"")</f>
      </c>
      <c r="R38" s="25">
        <f>IF($C38="Meilenstein",IF(ISNUMBER($E38)*ISNUMBER(R$12),IF(AND($E38&gt;=R$12,$E38&lt;R$12+7),"◆",""),""),"")</f>
      </c>
      <c r="S38" s="25">
        <f>IF($C38="Meilenstein",IF(ISNUMBER($E38)*ISNUMBER(S$12),IF(AND($E38&gt;=S$12,$E38&lt;S$12+7),"◆",""),""),"")</f>
      </c>
      <c r="T38" s="25">
        <f>IF($C38="Meilenstein",IF(ISNUMBER($E38)*ISNUMBER(T$12),IF(AND($E38&gt;=T$12,$E38&lt;T$12+7),"◆",""),""),"")</f>
      </c>
      <c r="U38" s="25">
        <f>IF($C38="Meilenstein",IF(ISNUMBER($E38)*ISNUMBER(U$12),IF(AND($E38&gt;=U$12,$E38&lt;U$12+7),"◆",""),""),"")</f>
      </c>
      <c r="V38" s="25">
        <f>IF($C38="Meilenstein",IF(ISNUMBER($E38)*ISNUMBER(V$12),IF(AND($E38&gt;=V$12,$E38&lt;V$12+7),"◆",""),""),"")</f>
      </c>
      <c r="W38" s="25">
        <f>IF($C38="Meilenstein",IF(ISNUMBER($E38)*ISNUMBER(W$12),IF(AND($E38&gt;=W$12,$E38&lt;W$12+7),"◆",""),""),"")</f>
      </c>
      <c r="X38" s="25">
        <f>IF($C38="Meilenstein",IF(ISNUMBER($E38)*ISNUMBER(X$12),IF(AND($E38&gt;=X$12,$E38&lt;X$12+7),"◆",""),""),"")</f>
      </c>
      <c r="Y38" s="25">
        <f>IF($C38="Meilenstein",IF(ISNUMBER($E38)*ISNUMBER(Y$12),IF(AND($E38&gt;=Y$12,$E38&lt;Y$12+7),"◆",""),""),"")</f>
      </c>
      <c r="Z38" s="25">
        <f>IF($C38="Meilenstein",IF(ISNUMBER($E38)*ISNUMBER(Z$12),IF(AND($E38&gt;=Z$12,$E38&lt;Z$12+7),"◆",""),""),"")</f>
      </c>
      <c r="AA38" s="25">
        <f>IF($C38="Meilenstein",IF(ISNUMBER($E38)*ISNUMBER(AA$12),IF(AND($E38&gt;=AA$12,$E38&lt;AA$12+7),"◆",""),""),"")</f>
      </c>
      <c r="AB38" s="25">
        <f>IF($C38="Meilenstein",IF(ISNUMBER($E38)*ISNUMBER(AB$12),IF(AND($E38&gt;=AB$12,$E38&lt;AB$12+7),"◆",""),""),"")</f>
      </c>
      <c r="AC38" s="25">
        <f>IF($C38="Meilenstein",IF(ISNUMBER($E38)*ISNUMBER(AC$12),IF(AND($E38&gt;=AC$12,$E38&lt;AC$12+7),"◆",""),""),"")</f>
      </c>
      <c r="AD38" s="25">
        <f>IF($C38="Meilenstein",IF(ISNUMBER($E38)*ISNUMBER(AD$12),IF(AND($E38&gt;=AD$12,$E38&lt;AD$12+7),"◆",""),""),"")</f>
      </c>
      <c r="AE38" s="25">
        <f>IF($C38="Meilenstein",IF(ISNUMBER($E38)*ISNUMBER(AE$12),IF(AND($E38&gt;=AE$12,$E38&lt;AE$12+7),"◆",""),""),"")</f>
      </c>
      <c r="AF38" s="25">
        <f>IF($C38="Meilenstein",IF(ISNUMBER($E38)*ISNUMBER(AF$12),IF(AND($E38&gt;=AF$12,$E38&lt;AF$12+7),"◆",""),""),"")</f>
      </c>
      <c r="AG38" s="25">
        <f>IF($C38="Meilenstein",IF(ISNUMBER($E38)*ISNUMBER(AG$12),IF(AND($E38&gt;=AG$12,$E38&lt;AG$12+7),"◆",""),""),"")</f>
      </c>
      <c r="AH38" s="25">
        <f>IF($C38="Meilenstein",IF(ISNUMBER($E38)*ISNUMBER(AH$12),IF(AND($E38&gt;=AH$12,$E38&lt;AH$12+7),"◆",""),""),"")</f>
      </c>
      <c r="AI38" s="25">
        <f>IF($C38="Meilenstein",IF(ISNUMBER($E38)*ISNUMBER(AI$12),IF(AND($E38&gt;=AI$12,$E38&lt;AI$12+7),"◆",""),""),"")</f>
      </c>
    </row>
    <row r="39" ht="17" customHeight="1" spans="1:35" x14ac:dyDescent="0.25">
      <c r="A39" s="6"/>
      <c r="B39" s="6"/>
      <c r="C39" s="6"/>
      <c r="D39" s="6"/>
      <c r="E39" s="22"/>
      <c r="F39" s="22"/>
      <c r="G39" s="23">
        <f>IF(NOT(ISNUMBER(E39)),"",IF(C39="Meilenstein",0,NETWORKDAYS(E39,IF(ISNUMBER(F39),F39,E39),Feiertage!$I$2:$I$120)))</f>
      </c>
      <c r="H39" s="24"/>
      <c r="I39" s="6"/>
      <c r="J39" s="25">
        <f>IF($C39="Meilenstein",IF(ISNUMBER($E39)*ISNUMBER(J$12),IF(AND($E39&gt;=J$12,$E39&lt;J$12+7),"◆",""),""),"")</f>
      </c>
      <c r="K39" s="25">
        <f>IF($C39="Meilenstein",IF(ISNUMBER($E39)*ISNUMBER(K$12),IF(AND($E39&gt;=K$12,$E39&lt;K$12+7),"◆",""),""),"")</f>
      </c>
      <c r="L39" s="25">
        <f>IF($C39="Meilenstein",IF(ISNUMBER($E39)*ISNUMBER(L$12),IF(AND($E39&gt;=L$12,$E39&lt;L$12+7),"◆",""),""),"")</f>
      </c>
      <c r="M39" s="25">
        <f>IF($C39="Meilenstein",IF(ISNUMBER($E39)*ISNUMBER(M$12),IF(AND($E39&gt;=M$12,$E39&lt;M$12+7),"◆",""),""),"")</f>
      </c>
      <c r="N39" s="25">
        <f>IF($C39="Meilenstein",IF(ISNUMBER($E39)*ISNUMBER(N$12),IF(AND($E39&gt;=N$12,$E39&lt;N$12+7),"◆",""),""),"")</f>
      </c>
      <c r="O39" s="25">
        <f>IF($C39="Meilenstein",IF(ISNUMBER($E39)*ISNUMBER(O$12),IF(AND($E39&gt;=O$12,$E39&lt;O$12+7),"◆",""),""),"")</f>
      </c>
      <c r="P39" s="25">
        <f>IF($C39="Meilenstein",IF(ISNUMBER($E39)*ISNUMBER(P$12),IF(AND($E39&gt;=P$12,$E39&lt;P$12+7),"◆",""),""),"")</f>
      </c>
      <c r="Q39" s="25">
        <f>IF($C39="Meilenstein",IF(ISNUMBER($E39)*ISNUMBER(Q$12),IF(AND($E39&gt;=Q$12,$E39&lt;Q$12+7),"◆",""),""),"")</f>
      </c>
      <c r="R39" s="25">
        <f>IF($C39="Meilenstein",IF(ISNUMBER($E39)*ISNUMBER(R$12),IF(AND($E39&gt;=R$12,$E39&lt;R$12+7),"◆",""),""),"")</f>
      </c>
      <c r="S39" s="25">
        <f>IF($C39="Meilenstein",IF(ISNUMBER($E39)*ISNUMBER(S$12),IF(AND($E39&gt;=S$12,$E39&lt;S$12+7),"◆",""),""),"")</f>
      </c>
      <c r="T39" s="25">
        <f>IF($C39="Meilenstein",IF(ISNUMBER($E39)*ISNUMBER(T$12),IF(AND($E39&gt;=T$12,$E39&lt;T$12+7),"◆",""),""),"")</f>
      </c>
      <c r="U39" s="25">
        <f>IF($C39="Meilenstein",IF(ISNUMBER($E39)*ISNUMBER(U$12),IF(AND($E39&gt;=U$12,$E39&lt;U$12+7),"◆",""),""),"")</f>
      </c>
      <c r="V39" s="25">
        <f>IF($C39="Meilenstein",IF(ISNUMBER($E39)*ISNUMBER(V$12),IF(AND($E39&gt;=V$12,$E39&lt;V$12+7),"◆",""),""),"")</f>
      </c>
      <c r="W39" s="25">
        <f>IF($C39="Meilenstein",IF(ISNUMBER($E39)*ISNUMBER(W$12),IF(AND($E39&gt;=W$12,$E39&lt;W$12+7),"◆",""),""),"")</f>
      </c>
      <c r="X39" s="25">
        <f>IF($C39="Meilenstein",IF(ISNUMBER($E39)*ISNUMBER(X$12),IF(AND($E39&gt;=X$12,$E39&lt;X$12+7),"◆",""),""),"")</f>
      </c>
      <c r="Y39" s="25">
        <f>IF($C39="Meilenstein",IF(ISNUMBER($E39)*ISNUMBER(Y$12),IF(AND($E39&gt;=Y$12,$E39&lt;Y$12+7),"◆",""),""),"")</f>
      </c>
      <c r="Z39" s="25">
        <f>IF($C39="Meilenstein",IF(ISNUMBER($E39)*ISNUMBER(Z$12),IF(AND($E39&gt;=Z$12,$E39&lt;Z$12+7),"◆",""),""),"")</f>
      </c>
      <c r="AA39" s="25">
        <f>IF($C39="Meilenstein",IF(ISNUMBER($E39)*ISNUMBER(AA$12),IF(AND($E39&gt;=AA$12,$E39&lt;AA$12+7),"◆",""),""),"")</f>
      </c>
      <c r="AB39" s="25">
        <f>IF($C39="Meilenstein",IF(ISNUMBER($E39)*ISNUMBER(AB$12),IF(AND($E39&gt;=AB$12,$E39&lt;AB$12+7),"◆",""),""),"")</f>
      </c>
      <c r="AC39" s="25">
        <f>IF($C39="Meilenstein",IF(ISNUMBER($E39)*ISNUMBER(AC$12),IF(AND($E39&gt;=AC$12,$E39&lt;AC$12+7),"◆",""),""),"")</f>
      </c>
      <c r="AD39" s="25">
        <f>IF($C39="Meilenstein",IF(ISNUMBER($E39)*ISNUMBER(AD$12),IF(AND($E39&gt;=AD$12,$E39&lt;AD$12+7),"◆",""),""),"")</f>
      </c>
      <c r="AE39" s="25">
        <f>IF($C39="Meilenstein",IF(ISNUMBER($E39)*ISNUMBER(AE$12),IF(AND($E39&gt;=AE$12,$E39&lt;AE$12+7),"◆",""),""),"")</f>
      </c>
      <c r="AF39" s="25">
        <f>IF($C39="Meilenstein",IF(ISNUMBER($E39)*ISNUMBER(AF$12),IF(AND($E39&gt;=AF$12,$E39&lt;AF$12+7),"◆",""),""),"")</f>
      </c>
      <c r="AG39" s="25">
        <f>IF($C39="Meilenstein",IF(ISNUMBER($E39)*ISNUMBER(AG$12),IF(AND($E39&gt;=AG$12,$E39&lt;AG$12+7),"◆",""),""),"")</f>
      </c>
      <c r="AH39" s="25">
        <f>IF($C39="Meilenstein",IF(ISNUMBER($E39)*ISNUMBER(AH$12),IF(AND($E39&gt;=AH$12,$E39&lt;AH$12+7),"◆",""),""),"")</f>
      </c>
      <c r="AI39" s="25">
        <f>IF($C39="Meilenstein",IF(ISNUMBER($E39)*ISNUMBER(AI$12),IF(AND($E39&gt;=AI$12,$E39&lt;AI$12+7),"◆",""),""),"")</f>
      </c>
    </row>
    <row r="40" ht="17" customHeight="1" spans="1:35" x14ac:dyDescent="0.25">
      <c r="A40" s="6"/>
      <c r="B40" s="6"/>
      <c r="C40" s="6"/>
      <c r="D40" s="6"/>
      <c r="E40" s="22"/>
      <c r="F40" s="22"/>
      <c r="G40" s="23">
        <f>IF(NOT(ISNUMBER(E40)),"",IF(C40="Meilenstein",0,NETWORKDAYS(E40,IF(ISNUMBER(F40),F40,E40),Feiertage!$I$2:$I$120)))</f>
      </c>
      <c r="H40" s="24"/>
      <c r="I40" s="6"/>
      <c r="J40" s="25">
        <f>IF($C40="Meilenstein",IF(ISNUMBER($E40)*ISNUMBER(J$12),IF(AND($E40&gt;=J$12,$E40&lt;J$12+7),"◆",""),""),"")</f>
      </c>
      <c r="K40" s="25">
        <f>IF($C40="Meilenstein",IF(ISNUMBER($E40)*ISNUMBER(K$12),IF(AND($E40&gt;=K$12,$E40&lt;K$12+7),"◆",""),""),"")</f>
      </c>
      <c r="L40" s="25">
        <f>IF($C40="Meilenstein",IF(ISNUMBER($E40)*ISNUMBER(L$12),IF(AND($E40&gt;=L$12,$E40&lt;L$12+7),"◆",""),""),"")</f>
      </c>
      <c r="M40" s="25">
        <f>IF($C40="Meilenstein",IF(ISNUMBER($E40)*ISNUMBER(M$12),IF(AND($E40&gt;=M$12,$E40&lt;M$12+7),"◆",""),""),"")</f>
      </c>
      <c r="N40" s="25">
        <f>IF($C40="Meilenstein",IF(ISNUMBER($E40)*ISNUMBER(N$12),IF(AND($E40&gt;=N$12,$E40&lt;N$12+7),"◆",""),""),"")</f>
      </c>
      <c r="O40" s="25">
        <f>IF($C40="Meilenstein",IF(ISNUMBER($E40)*ISNUMBER(O$12),IF(AND($E40&gt;=O$12,$E40&lt;O$12+7),"◆",""),""),"")</f>
      </c>
      <c r="P40" s="25">
        <f>IF($C40="Meilenstein",IF(ISNUMBER($E40)*ISNUMBER(P$12),IF(AND($E40&gt;=P$12,$E40&lt;P$12+7),"◆",""),""),"")</f>
      </c>
      <c r="Q40" s="25">
        <f>IF($C40="Meilenstein",IF(ISNUMBER($E40)*ISNUMBER(Q$12),IF(AND($E40&gt;=Q$12,$E40&lt;Q$12+7),"◆",""),""),"")</f>
      </c>
      <c r="R40" s="25">
        <f>IF($C40="Meilenstein",IF(ISNUMBER($E40)*ISNUMBER(R$12),IF(AND($E40&gt;=R$12,$E40&lt;R$12+7),"◆",""),""),"")</f>
      </c>
      <c r="S40" s="25">
        <f>IF($C40="Meilenstein",IF(ISNUMBER($E40)*ISNUMBER(S$12),IF(AND($E40&gt;=S$12,$E40&lt;S$12+7),"◆",""),""),"")</f>
      </c>
      <c r="T40" s="25">
        <f>IF($C40="Meilenstein",IF(ISNUMBER($E40)*ISNUMBER(T$12),IF(AND($E40&gt;=T$12,$E40&lt;T$12+7),"◆",""),""),"")</f>
      </c>
      <c r="U40" s="25">
        <f>IF($C40="Meilenstein",IF(ISNUMBER($E40)*ISNUMBER(U$12),IF(AND($E40&gt;=U$12,$E40&lt;U$12+7),"◆",""),""),"")</f>
      </c>
      <c r="V40" s="25">
        <f>IF($C40="Meilenstein",IF(ISNUMBER($E40)*ISNUMBER(V$12),IF(AND($E40&gt;=V$12,$E40&lt;V$12+7),"◆",""),""),"")</f>
      </c>
      <c r="W40" s="25">
        <f>IF($C40="Meilenstein",IF(ISNUMBER($E40)*ISNUMBER(W$12),IF(AND($E40&gt;=W$12,$E40&lt;W$12+7),"◆",""),""),"")</f>
      </c>
      <c r="X40" s="25">
        <f>IF($C40="Meilenstein",IF(ISNUMBER($E40)*ISNUMBER(X$12),IF(AND($E40&gt;=X$12,$E40&lt;X$12+7),"◆",""),""),"")</f>
      </c>
      <c r="Y40" s="25">
        <f>IF($C40="Meilenstein",IF(ISNUMBER($E40)*ISNUMBER(Y$12),IF(AND($E40&gt;=Y$12,$E40&lt;Y$12+7),"◆",""),""),"")</f>
      </c>
      <c r="Z40" s="25">
        <f>IF($C40="Meilenstein",IF(ISNUMBER($E40)*ISNUMBER(Z$12),IF(AND($E40&gt;=Z$12,$E40&lt;Z$12+7),"◆",""),""),"")</f>
      </c>
      <c r="AA40" s="25">
        <f>IF($C40="Meilenstein",IF(ISNUMBER($E40)*ISNUMBER(AA$12),IF(AND($E40&gt;=AA$12,$E40&lt;AA$12+7),"◆",""),""),"")</f>
      </c>
      <c r="AB40" s="25">
        <f>IF($C40="Meilenstein",IF(ISNUMBER($E40)*ISNUMBER(AB$12),IF(AND($E40&gt;=AB$12,$E40&lt;AB$12+7),"◆",""),""),"")</f>
      </c>
      <c r="AC40" s="25">
        <f>IF($C40="Meilenstein",IF(ISNUMBER($E40)*ISNUMBER(AC$12),IF(AND($E40&gt;=AC$12,$E40&lt;AC$12+7),"◆",""),""),"")</f>
      </c>
      <c r="AD40" s="25">
        <f>IF($C40="Meilenstein",IF(ISNUMBER($E40)*ISNUMBER(AD$12),IF(AND($E40&gt;=AD$12,$E40&lt;AD$12+7),"◆",""),""),"")</f>
      </c>
      <c r="AE40" s="25">
        <f>IF($C40="Meilenstein",IF(ISNUMBER($E40)*ISNUMBER(AE$12),IF(AND($E40&gt;=AE$12,$E40&lt;AE$12+7),"◆",""),""),"")</f>
      </c>
      <c r="AF40" s="25">
        <f>IF($C40="Meilenstein",IF(ISNUMBER($E40)*ISNUMBER(AF$12),IF(AND($E40&gt;=AF$12,$E40&lt;AF$12+7),"◆",""),""),"")</f>
      </c>
      <c r="AG40" s="25">
        <f>IF($C40="Meilenstein",IF(ISNUMBER($E40)*ISNUMBER(AG$12),IF(AND($E40&gt;=AG$12,$E40&lt;AG$12+7),"◆",""),""),"")</f>
      </c>
      <c r="AH40" s="25">
        <f>IF($C40="Meilenstein",IF(ISNUMBER($E40)*ISNUMBER(AH$12),IF(AND($E40&gt;=AH$12,$E40&lt;AH$12+7),"◆",""),""),"")</f>
      </c>
      <c r="AI40" s="25">
        <f>IF($C40="Meilenstein",IF(ISNUMBER($E40)*ISNUMBER(AI$12),IF(AND($E40&gt;=AI$12,$E40&lt;AI$12+7),"◆",""),""),"")</f>
      </c>
    </row>
    <row r="41" ht="17" customHeight="1" spans="1:35" x14ac:dyDescent="0.25">
      <c r="A41" s="6"/>
      <c r="B41" s="6"/>
      <c r="C41" s="6"/>
      <c r="D41" s="6"/>
      <c r="E41" s="22"/>
      <c r="F41" s="22"/>
      <c r="G41" s="23">
        <f>IF(NOT(ISNUMBER(E41)),"",IF(C41="Meilenstein",0,NETWORKDAYS(E41,IF(ISNUMBER(F41),F41,E41),Feiertage!$I$2:$I$120)))</f>
      </c>
      <c r="H41" s="24"/>
      <c r="I41" s="6"/>
      <c r="J41" s="25">
        <f>IF($C41="Meilenstein",IF(ISNUMBER($E41)*ISNUMBER(J$12),IF(AND($E41&gt;=J$12,$E41&lt;J$12+7),"◆",""),""),"")</f>
      </c>
      <c r="K41" s="25">
        <f>IF($C41="Meilenstein",IF(ISNUMBER($E41)*ISNUMBER(K$12),IF(AND($E41&gt;=K$12,$E41&lt;K$12+7),"◆",""),""),"")</f>
      </c>
      <c r="L41" s="25">
        <f>IF($C41="Meilenstein",IF(ISNUMBER($E41)*ISNUMBER(L$12),IF(AND($E41&gt;=L$12,$E41&lt;L$12+7),"◆",""),""),"")</f>
      </c>
      <c r="M41" s="25">
        <f>IF($C41="Meilenstein",IF(ISNUMBER($E41)*ISNUMBER(M$12),IF(AND($E41&gt;=M$12,$E41&lt;M$12+7),"◆",""),""),"")</f>
      </c>
      <c r="N41" s="25">
        <f>IF($C41="Meilenstein",IF(ISNUMBER($E41)*ISNUMBER(N$12),IF(AND($E41&gt;=N$12,$E41&lt;N$12+7),"◆",""),""),"")</f>
      </c>
      <c r="O41" s="25">
        <f>IF($C41="Meilenstein",IF(ISNUMBER($E41)*ISNUMBER(O$12),IF(AND($E41&gt;=O$12,$E41&lt;O$12+7),"◆",""),""),"")</f>
      </c>
      <c r="P41" s="25">
        <f>IF($C41="Meilenstein",IF(ISNUMBER($E41)*ISNUMBER(P$12),IF(AND($E41&gt;=P$12,$E41&lt;P$12+7),"◆",""),""),"")</f>
      </c>
      <c r="Q41" s="25">
        <f>IF($C41="Meilenstein",IF(ISNUMBER($E41)*ISNUMBER(Q$12),IF(AND($E41&gt;=Q$12,$E41&lt;Q$12+7),"◆",""),""),"")</f>
      </c>
      <c r="R41" s="25">
        <f>IF($C41="Meilenstein",IF(ISNUMBER($E41)*ISNUMBER(R$12),IF(AND($E41&gt;=R$12,$E41&lt;R$12+7),"◆",""),""),"")</f>
      </c>
      <c r="S41" s="25">
        <f>IF($C41="Meilenstein",IF(ISNUMBER($E41)*ISNUMBER(S$12),IF(AND($E41&gt;=S$12,$E41&lt;S$12+7),"◆",""),""),"")</f>
      </c>
      <c r="T41" s="25">
        <f>IF($C41="Meilenstein",IF(ISNUMBER($E41)*ISNUMBER(T$12),IF(AND($E41&gt;=T$12,$E41&lt;T$12+7),"◆",""),""),"")</f>
      </c>
      <c r="U41" s="25">
        <f>IF($C41="Meilenstein",IF(ISNUMBER($E41)*ISNUMBER(U$12),IF(AND($E41&gt;=U$12,$E41&lt;U$12+7),"◆",""),""),"")</f>
      </c>
      <c r="V41" s="25">
        <f>IF($C41="Meilenstein",IF(ISNUMBER($E41)*ISNUMBER(V$12),IF(AND($E41&gt;=V$12,$E41&lt;V$12+7),"◆",""),""),"")</f>
      </c>
      <c r="W41" s="25">
        <f>IF($C41="Meilenstein",IF(ISNUMBER($E41)*ISNUMBER(W$12),IF(AND($E41&gt;=W$12,$E41&lt;W$12+7),"◆",""),""),"")</f>
      </c>
      <c r="X41" s="25">
        <f>IF($C41="Meilenstein",IF(ISNUMBER($E41)*ISNUMBER(X$12),IF(AND($E41&gt;=X$12,$E41&lt;X$12+7),"◆",""),""),"")</f>
      </c>
      <c r="Y41" s="25">
        <f>IF($C41="Meilenstein",IF(ISNUMBER($E41)*ISNUMBER(Y$12),IF(AND($E41&gt;=Y$12,$E41&lt;Y$12+7),"◆",""),""),"")</f>
      </c>
      <c r="Z41" s="25">
        <f>IF($C41="Meilenstein",IF(ISNUMBER($E41)*ISNUMBER(Z$12),IF(AND($E41&gt;=Z$12,$E41&lt;Z$12+7),"◆",""),""),"")</f>
      </c>
      <c r="AA41" s="25">
        <f>IF($C41="Meilenstein",IF(ISNUMBER($E41)*ISNUMBER(AA$12),IF(AND($E41&gt;=AA$12,$E41&lt;AA$12+7),"◆",""),""),"")</f>
      </c>
      <c r="AB41" s="25">
        <f>IF($C41="Meilenstein",IF(ISNUMBER($E41)*ISNUMBER(AB$12),IF(AND($E41&gt;=AB$12,$E41&lt;AB$12+7),"◆",""),""),"")</f>
      </c>
      <c r="AC41" s="25">
        <f>IF($C41="Meilenstein",IF(ISNUMBER($E41)*ISNUMBER(AC$12),IF(AND($E41&gt;=AC$12,$E41&lt;AC$12+7),"◆",""),""),"")</f>
      </c>
      <c r="AD41" s="25">
        <f>IF($C41="Meilenstein",IF(ISNUMBER($E41)*ISNUMBER(AD$12),IF(AND($E41&gt;=AD$12,$E41&lt;AD$12+7),"◆",""),""),"")</f>
      </c>
      <c r="AE41" s="25">
        <f>IF($C41="Meilenstein",IF(ISNUMBER($E41)*ISNUMBER(AE$12),IF(AND($E41&gt;=AE$12,$E41&lt;AE$12+7),"◆",""),""),"")</f>
      </c>
      <c r="AF41" s="25">
        <f>IF($C41="Meilenstein",IF(ISNUMBER($E41)*ISNUMBER(AF$12),IF(AND($E41&gt;=AF$12,$E41&lt;AF$12+7),"◆",""),""),"")</f>
      </c>
      <c r="AG41" s="25">
        <f>IF($C41="Meilenstein",IF(ISNUMBER($E41)*ISNUMBER(AG$12),IF(AND($E41&gt;=AG$12,$E41&lt;AG$12+7),"◆",""),""),"")</f>
      </c>
      <c r="AH41" s="25">
        <f>IF($C41="Meilenstein",IF(ISNUMBER($E41)*ISNUMBER(AH$12),IF(AND($E41&gt;=AH$12,$E41&lt;AH$12+7),"◆",""),""),"")</f>
      </c>
      <c r="AI41" s="25">
        <f>IF($C41="Meilenstein",IF(ISNUMBER($E41)*ISNUMBER(AI$12),IF(AND($E41&gt;=AI$12,$E41&lt;AI$12+7),"◆",""),""),"")</f>
      </c>
    </row>
    <row r="42" ht="17" customHeight="1" spans="1:35" x14ac:dyDescent="0.25">
      <c r="A42" s="6"/>
      <c r="B42" s="6"/>
      <c r="C42" s="6"/>
      <c r="D42" s="6"/>
      <c r="E42" s="22"/>
      <c r="F42" s="22"/>
      <c r="G42" s="23">
        <f>IF(NOT(ISNUMBER(E42)),"",IF(C42="Meilenstein",0,NETWORKDAYS(E42,IF(ISNUMBER(F42),F42,E42),Feiertage!$I$2:$I$120)))</f>
      </c>
      <c r="H42" s="24"/>
      <c r="I42" s="6"/>
      <c r="J42" s="25">
        <f>IF($C42="Meilenstein",IF(ISNUMBER($E42)*ISNUMBER(J$12),IF(AND($E42&gt;=J$12,$E42&lt;J$12+7),"◆",""),""),"")</f>
      </c>
      <c r="K42" s="25">
        <f>IF($C42="Meilenstein",IF(ISNUMBER($E42)*ISNUMBER(K$12),IF(AND($E42&gt;=K$12,$E42&lt;K$12+7),"◆",""),""),"")</f>
      </c>
      <c r="L42" s="25">
        <f>IF($C42="Meilenstein",IF(ISNUMBER($E42)*ISNUMBER(L$12),IF(AND($E42&gt;=L$12,$E42&lt;L$12+7),"◆",""),""),"")</f>
      </c>
      <c r="M42" s="25">
        <f>IF($C42="Meilenstein",IF(ISNUMBER($E42)*ISNUMBER(M$12),IF(AND($E42&gt;=M$12,$E42&lt;M$12+7),"◆",""),""),"")</f>
      </c>
      <c r="N42" s="25">
        <f>IF($C42="Meilenstein",IF(ISNUMBER($E42)*ISNUMBER(N$12),IF(AND($E42&gt;=N$12,$E42&lt;N$12+7),"◆",""),""),"")</f>
      </c>
      <c r="O42" s="25">
        <f>IF($C42="Meilenstein",IF(ISNUMBER($E42)*ISNUMBER(O$12),IF(AND($E42&gt;=O$12,$E42&lt;O$12+7),"◆",""),""),"")</f>
      </c>
      <c r="P42" s="25">
        <f>IF($C42="Meilenstein",IF(ISNUMBER($E42)*ISNUMBER(P$12),IF(AND($E42&gt;=P$12,$E42&lt;P$12+7),"◆",""),""),"")</f>
      </c>
      <c r="Q42" s="25">
        <f>IF($C42="Meilenstein",IF(ISNUMBER($E42)*ISNUMBER(Q$12),IF(AND($E42&gt;=Q$12,$E42&lt;Q$12+7),"◆",""),""),"")</f>
      </c>
      <c r="R42" s="25">
        <f>IF($C42="Meilenstein",IF(ISNUMBER($E42)*ISNUMBER(R$12),IF(AND($E42&gt;=R$12,$E42&lt;R$12+7),"◆",""),""),"")</f>
      </c>
      <c r="S42" s="25">
        <f>IF($C42="Meilenstein",IF(ISNUMBER($E42)*ISNUMBER(S$12),IF(AND($E42&gt;=S$12,$E42&lt;S$12+7),"◆",""),""),"")</f>
      </c>
      <c r="T42" s="25">
        <f>IF($C42="Meilenstein",IF(ISNUMBER($E42)*ISNUMBER(T$12),IF(AND($E42&gt;=T$12,$E42&lt;T$12+7),"◆",""),""),"")</f>
      </c>
      <c r="U42" s="25">
        <f>IF($C42="Meilenstein",IF(ISNUMBER($E42)*ISNUMBER(U$12),IF(AND($E42&gt;=U$12,$E42&lt;U$12+7),"◆",""),""),"")</f>
      </c>
      <c r="V42" s="25">
        <f>IF($C42="Meilenstein",IF(ISNUMBER($E42)*ISNUMBER(V$12),IF(AND($E42&gt;=V$12,$E42&lt;V$12+7),"◆",""),""),"")</f>
      </c>
      <c r="W42" s="25">
        <f>IF($C42="Meilenstein",IF(ISNUMBER($E42)*ISNUMBER(W$12),IF(AND($E42&gt;=W$12,$E42&lt;W$12+7),"◆",""),""),"")</f>
      </c>
      <c r="X42" s="25">
        <f>IF($C42="Meilenstein",IF(ISNUMBER($E42)*ISNUMBER(X$12),IF(AND($E42&gt;=X$12,$E42&lt;X$12+7),"◆",""),""),"")</f>
      </c>
      <c r="Y42" s="25">
        <f>IF($C42="Meilenstein",IF(ISNUMBER($E42)*ISNUMBER(Y$12),IF(AND($E42&gt;=Y$12,$E42&lt;Y$12+7),"◆",""),""),"")</f>
      </c>
      <c r="Z42" s="25">
        <f>IF($C42="Meilenstein",IF(ISNUMBER($E42)*ISNUMBER(Z$12),IF(AND($E42&gt;=Z$12,$E42&lt;Z$12+7),"◆",""),""),"")</f>
      </c>
      <c r="AA42" s="25">
        <f>IF($C42="Meilenstein",IF(ISNUMBER($E42)*ISNUMBER(AA$12),IF(AND($E42&gt;=AA$12,$E42&lt;AA$12+7),"◆",""),""),"")</f>
      </c>
      <c r="AB42" s="25">
        <f>IF($C42="Meilenstein",IF(ISNUMBER($E42)*ISNUMBER(AB$12),IF(AND($E42&gt;=AB$12,$E42&lt;AB$12+7),"◆",""),""),"")</f>
      </c>
      <c r="AC42" s="25">
        <f>IF($C42="Meilenstein",IF(ISNUMBER($E42)*ISNUMBER(AC$12),IF(AND($E42&gt;=AC$12,$E42&lt;AC$12+7),"◆",""),""),"")</f>
      </c>
      <c r="AD42" s="25">
        <f>IF($C42="Meilenstein",IF(ISNUMBER($E42)*ISNUMBER(AD$12),IF(AND($E42&gt;=AD$12,$E42&lt;AD$12+7),"◆",""),""),"")</f>
      </c>
      <c r="AE42" s="25">
        <f>IF($C42="Meilenstein",IF(ISNUMBER($E42)*ISNUMBER(AE$12),IF(AND($E42&gt;=AE$12,$E42&lt;AE$12+7),"◆",""),""),"")</f>
      </c>
      <c r="AF42" s="25">
        <f>IF($C42="Meilenstein",IF(ISNUMBER($E42)*ISNUMBER(AF$12),IF(AND($E42&gt;=AF$12,$E42&lt;AF$12+7),"◆",""),""),"")</f>
      </c>
      <c r="AG42" s="25">
        <f>IF($C42="Meilenstein",IF(ISNUMBER($E42)*ISNUMBER(AG$12),IF(AND($E42&gt;=AG$12,$E42&lt;AG$12+7),"◆",""),""),"")</f>
      </c>
      <c r="AH42" s="25">
        <f>IF($C42="Meilenstein",IF(ISNUMBER($E42)*ISNUMBER(AH$12),IF(AND($E42&gt;=AH$12,$E42&lt;AH$12+7),"◆",""),""),"")</f>
      </c>
      <c r="AI42" s="25">
        <f>IF($C42="Meilenstein",IF(ISNUMBER($E42)*ISNUMBER(AI$12),IF(AND($E42&gt;=AI$12,$E42&lt;AI$12+7),"◆",""),""),"")</f>
      </c>
    </row>
    <row r="43" ht="17" customHeight="1" spans="1:35" x14ac:dyDescent="0.25">
      <c r="A43" s="6"/>
      <c r="B43" s="6"/>
      <c r="C43" s="6"/>
      <c r="D43" s="6"/>
      <c r="E43" s="22"/>
      <c r="F43" s="22"/>
      <c r="G43" s="23">
        <f>IF(NOT(ISNUMBER(E43)),"",IF(C43="Meilenstein",0,NETWORKDAYS(E43,IF(ISNUMBER(F43),F43,E43),Feiertage!$I$2:$I$120)))</f>
      </c>
      <c r="H43" s="24"/>
      <c r="I43" s="6"/>
      <c r="J43" s="25">
        <f>IF($C43="Meilenstein",IF(ISNUMBER($E43)*ISNUMBER(J$12),IF(AND($E43&gt;=J$12,$E43&lt;J$12+7),"◆",""),""),"")</f>
      </c>
      <c r="K43" s="25">
        <f>IF($C43="Meilenstein",IF(ISNUMBER($E43)*ISNUMBER(K$12),IF(AND($E43&gt;=K$12,$E43&lt;K$12+7),"◆",""),""),"")</f>
      </c>
      <c r="L43" s="25">
        <f>IF($C43="Meilenstein",IF(ISNUMBER($E43)*ISNUMBER(L$12),IF(AND($E43&gt;=L$12,$E43&lt;L$12+7),"◆",""),""),"")</f>
      </c>
      <c r="M43" s="25">
        <f>IF($C43="Meilenstein",IF(ISNUMBER($E43)*ISNUMBER(M$12),IF(AND($E43&gt;=M$12,$E43&lt;M$12+7),"◆",""),""),"")</f>
      </c>
      <c r="N43" s="25">
        <f>IF($C43="Meilenstein",IF(ISNUMBER($E43)*ISNUMBER(N$12),IF(AND($E43&gt;=N$12,$E43&lt;N$12+7),"◆",""),""),"")</f>
      </c>
      <c r="O43" s="25">
        <f>IF($C43="Meilenstein",IF(ISNUMBER($E43)*ISNUMBER(O$12),IF(AND($E43&gt;=O$12,$E43&lt;O$12+7),"◆",""),""),"")</f>
      </c>
      <c r="P43" s="25">
        <f>IF($C43="Meilenstein",IF(ISNUMBER($E43)*ISNUMBER(P$12),IF(AND($E43&gt;=P$12,$E43&lt;P$12+7),"◆",""),""),"")</f>
      </c>
      <c r="Q43" s="25">
        <f>IF($C43="Meilenstein",IF(ISNUMBER($E43)*ISNUMBER(Q$12),IF(AND($E43&gt;=Q$12,$E43&lt;Q$12+7),"◆",""),""),"")</f>
      </c>
      <c r="R43" s="25">
        <f>IF($C43="Meilenstein",IF(ISNUMBER($E43)*ISNUMBER(R$12),IF(AND($E43&gt;=R$12,$E43&lt;R$12+7),"◆",""),""),"")</f>
      </c>
      <c r="S43" s="25">
        <f>IF($C43="Meilenstein",IF(ISNUMBER($E43)*ISNUMBER(S$12),IF(AND($E43&gt;=S$12,$E43&lt;S$12+7),"◆",""),""),"")</f>
      </c>
      <c r="T43" s="25">
        <f>IF($C43="Meilenstein",IF(ISNUMBER($E43)*ISNUMBER(T$12),IF(AND($E43&gt;=T$12,$E43&lt;T$12+7),"◆",""),""),"")</f>
      </c>
      <c r="U43" s="25">
        <f>IF($C43="Meilenstein",IF(ISNUMBER($E43)*ISNUMBER(U$12),IF(AND($E43&gt;=U$12,$E43&lt;U$12+7),"◆",""),""),"")</f>
      </c>
      <c r="V43" s="25">
        <f>IF($C43="Meilenstein",IF(ISNUMBER($E43)*ISNUMBER(V$12),IF(AND($E43&gt;=V$12,$E43&lt;V$12+7),"◆",""),""),"")</f>
      </c>
      <c r="W43" s="25">
        <f>IF($C43="Meilenstein",IF(ISNUMBER($E43)*ISNUMBER(W$12),IF(AND($E43&gt;=W$12,$E43&lt;W$12+7),"◆",""),""),"")</f>
      </c>
      <c r="X43" s="25">
        <f>IF($C43="Meilenstein",IF(ISNUMBER($E43)*ISNUMBER(X$12),IF(AND($E43&gt;=X$12,$E43&lt;X$12+7),"◆",""),""),"")</f>
      </c>
      <c r="Y43" s="25">
        <f>IF($C43="Meilenstein",IF(ISNUMBER($E43)*ISNUMBER(Y$12),IF(AND($E43&gt;=Y$12,$E43&lt;Y$12+7),"◆",""),""),"")</f>
      </c>
      <c r="Z43" s="25">
        <f>IF($C43="Meilenstein",IF(ISNUMBER($E43)*ISNUMBER(Z$12),IF(AND($E43&gt;=Z$12,$E43&lt;Z$12+7),"◆",""),""),"")</f>
      </c>
      <c r="AA43" s="25">
        <f>IF($C43="Meilenstein",IF(ISNUMBER($E43)*ISNUMBER(AA$12),IF(AND($E43&gt;=AA$12,$E43&lt;AA$12+7),"◆",""),""),"")</f>
      </c>
      <c r="AB43" s="25">
        <f>IF($C43="Meilenstein",IF(ISNUMBER($E43)*ISNUMBER(AB$12),IF(AND($E43&gt;=AB$12,$E43&lt;AB$12+7),"◆",""),""),"")</f>
      </c>
      <c r="AC43" s="25">
        <f>IF($C43="Meilenstein",IF(ISNUMBER($E43)*ISNUMBER(AC$12),IF(AND($E43&gt;=AC$12,$E43&lt;AC$12+7),"◆",""),""),"")</f>
      </c>
      <c r="AD43" s="25">
        <f>IF($C43="Meilenstein",IF(ISNUMBER($E43)*ISNUMBER(AD$12),IF(AND($E43&gt;=AD$12,$E43&lt;AD$12+7),"◆",""),""),"")</f>
      </c>
      <c r="AE43" s="25">
        <f>IF($C43="Meilenstein",IF(ISNUMBER($E43)*ISNUMBER(AE$12),IF(AND($E43&gt;=AE$12,$E43&lt;AE$12+7),"◆",""),""),"")</f>
      </c>
      <c r="AF43" s="25">
        <f>IF($C43="Meilenstein",IF(ISNUMBER($E43)*ISNUMBER(AF$12),IF(AND($E43&gt;=AF$12,$E43&lt;AF$12+7),"◆",""),""),"")</f>
      </c>
      <c r="AG43" s="25">
        <f>IF($C43="Meilenstein",IF(ISNUMBER($E43)*ISNUMBER(AG$12),IF(AND($E43&gt;=AG$12,$E43&lt;AG$12+7),"◆",""),""),"")</f>
      </c>
      <c r="AH43" s="25">
        <f>IF($C43="Meilenstein",IF(ISNUMBER($E43)*ISNUMBER(AH$12),IF(AND($E43&gt;=AH$12,$E43&lt;AH$12+7),"◆",""),""),"")</f>
      </c>
      <c r="AI43" s="25">
        <f>IF($C43="Meilenstein",IF(ISNUMBER($E43)*ISNUMBER(AI$12),IF(AND($E43&gt;=AI$12,$E43&lt;AI$12+7),"◆",""),""),"")</f>
      </c>
    </row>
    <row r="44" ht="17" customHeight="1" spans="1:35" x14ac:dyDescent="0.25">
      <c r="A44" s="6"/>
      <c r="B44" s="6"/>
      <c r="C44" s="6"/>
      <c r="D44" s="6"/>
      <c r="E44" s="22"/>
      <c r="F44" s="22"/>
      <c r="G44" s="23">
        <f>IF(NOT(ISNUMBER(E44)),"",IF(C44="Meilenstein",0,NETWORKDAYS(E44,IF(ISNUMBER(F44),F44,E44),Feiertage!$I$2:$I$120)))</f>
      </c>
      <c r="H44" s="24"/>
      <c r="I44" s="6"/>
      <c r="J44" s="25">
        <f>IF($C44="Meilenstein",IF(ISNUMBER($E44)*ISNUMBER(J$12),IF(AND($E44&gt;=J$12,$E44&lt;J$12+7),"◆",""),""),"")</f>
      </c>
      <c r="K44" s="25">
        <f>IF($C44="Meilenstein",IF(ISNUMBER($E44)*ISNUMBER(K$12),IF(AND($E44&gt;=K$12,$E44&lt;K$12+7),"◆",""),""),"")</f>
      </c>
      <c r="L44" s="25">
        <f>IF($C44="Meilenstein",IF(ISNUMBER($E44)*ISNUMBER(L$12),IF(AND($E44&gt;=L$12,$E44&lt;L$12+7),"◆",""),""),"")</f>
      </c>
      <c r="M44" s="25">
        <f>IF($C44="Meilenstein",IF(ISNUMBER($E44)*ISNUMBER(M$12),IF(AND($E44&gt;=M$12,$E44&lt;M$12+7),"◆",""),""),"")</f>
      </c>
      <c r="N44" s="25">
        <f>IF($C44="Meilenstein",IF(ISNUMBER($E44)*ISNUMBER(N$12),IF(AND($E44&gt;=N$12,$E44&lt;N$12+7),"◆",""),""),"")</f>
      </c>
      <c r="O44" s="25">
        <f>IF($C44="Meilenstein",IF(ISNUMBER($E44)*ISNUMBER(O$12),IF(AND($E44&gt;=O$12,$E44&lt;O$12+7),"◆",""),""),"")</f>
      </c>
      <c r="P44" s="25">
        <f>IF($C44="Meilenstein",IF(ISNUMBER($E44)*ISNUMBER(P$12),IF(AND($E44&gt;=P$12,$E44&lt;P$12+7),"◆",""),""),"")</f>
      </c>
      <c r="Q44" s="25">
        <f>IF($C44="Meilenstein",IF(ISNUMBER($E44)*ISNUMBER(Q$12),IF(AND($E44&gt;=Q$12,$E44&lt;Q$12+7),"◆",""),""),"")</f>
      </c>
      <c r="R44" s="25">
        <f>IF($C44="Meilenstein",IF(ISNUMBER($E44)*ISNUMBER(R$12),IF(AND($E44&gt;=R$12,$E44&lt;R$12+7),"◆",""),""),"")</f>
      </c>
      <c r="S44" s="25">
        <f>IF($C44="Meilenstein",IF(ISNUMBER($E44)*ISNUMBER(S$12),IF(AND($E44&gt;=S$12,$E44&lt;S$12+7),"◆",""),""),"")</f>
      </c>
      <c r="T44" s="25">
        <f>IF($C44="Meilenstein",IF(ISNUMBER($E44)*ISNUMBER(T$12),IF(AND($E44&gt;=T$12,$E44&lt;T$12+7),"◆",""),""),"")</f>
      </c>
      <c r="U44" s="25">
        <f>IF($C44="Meilenstein",IF(ISNUMBER($E44)*ISNUMBER(U$12),IF(AND($E44&gt;=U$12,$E44&lt;U$12+7),"◆",""),""),"")</f>
      </c>
      <c r="V44" s="25">
        <f>IF($C44="Meilenstein",IF(ISNUMBER($E44)*ISNUMBER(V$12),IF(AND($E44&gt;=V$12,$E44&lt;V$12+7),"◆",""),""),"")</f>
      </c>
      <c r="W44" s="25">
        <f>IF($C44="Meilenstein",IF(ISNUMBER($E44)*ISNUMBER(W$12),IF(AND($E44&gt;=W$12,$E44&lt;W$12+7),"◆",""),""),"")</f>
      </c>
      <c r="X44" s="25">
        <f>IF($C44="Meilenstein",IF(ISNUMBER($E44)*ISNUMBER(X$12),IF(AND($E44&gt;=X$12,$E44&lt;X$12+7),"◆",""),""),"")</f>
      </c>
      <c r="Y44" s="25">
        <f>IF($C44="Meilenstein",IF(ISNUMBER($E44)*ISNUMBER(Y$12),IF(AND($E44&gt;=Y$12,$E44&lt;Y$12+7),"◆",""),""),"")</f>
      </c>
      <c r="Z44" s="25">
        <f>IF($C44="Meilenstein",IF(ISNUMBER($E44)*ISNUMBER(Z$12),IF(AND($E44&gt;=Z$12,$E44&lt;Z$12+7),"◆",""),""),"")</f>
      </c>
      <c r="AA44" s="25">
        <f>IF($C44="Meilenstein",IF(ISNUMBER($E44)*ISNUMBER(AA$12),IF(AND($E44&gt;=AA$12,$E44&lt;AA$12+7),"◆",""),""),"")</f>
      </c>
      <c r="AB44" s="25">
        <f>IF($C44="Meilenstein",IF(ISNUMBER($E44)*ISNUMBER(AB$12),IF(AND($E44&gt;=AB$12,$E44&lt;AB$12+7),"◆",""),""),"")</f>
      </c>
      <c r="AC44" s="25">
        <f>IF($C44="Meilenstein",IF(ISNUMBER($E44)*ISNUMBER(AC$12),IF(AND($E44&gt;=AC$12,$E44&lt;AC$12+7),"◆",""),""),"")</f>
      </c>
      <c r="AD44" s="25">
        <f>IF($C44="Meilenstein",IF(ISNUMBER($E44)*ISNUMBER(AD$12),IF(AND($E44&gt;=AD$12,$E44&lt;AD$12+7),"◆",""),""),"")</f>
      </c>
      <c r="AE44" s="25">
        <f>IF($C44="Meilenstein",IF(ISNUMBER($E44)*ISNUMBER(AE$12),IF(AND($E44&gt;=AE$12,$E44&lt;AE$12+7),"◆",""),""),"")</f>
      </c>
      <c r="AF44" s="25">
        <f>IF($C44="Meilenstein",IF(ISNUMBER($E44)*ISNUMBER(AF$12),IF(AND($E44&gt;=AF$12,$E44&lt;AF$12+7),"◆",""),""),"")</f>
      </c>
      <c r="AG44" s="25">
        <f>IF($C44="Meilenstein",IF(ISNUMBER($E44)*ISNUMBER(AG$12),IF(AND($E44&gt;=AG$12,$E44&lt;AG$12+7),"◆",""),""),"")</f>
      </c>
      <c r="AH44" s="25">
        <f>IF($C44="Meilenstein",IF(ISNUMBER($E44)*ISNUMBER(AH$12),IF(AND($E44&gt;=AH$12,$E44&lt;AH$12+7),"◆",""),""),"")</f>
      </c>
      <c r="AI44" s="25">
        <f>IF($C44="Meilenstein",IF(ISNUMBER($E44)*ISNUMBER(AI$12),IF(AND($E44&gt;=AI$12,$E44&lt;AI$12+7),"◆",""),""),"")</f>
      </c>
    </row>
  </sheetData>
  <mergeCells count="22">
    <mergeCell ref="A1:I1"/>
    <mergeCell ref="A2:I2"/>
    <mergeCell ref="A3:B3"/>
    <mergeCell ref="C3:D3"/>
    <mergeCell ref="A6:B6"/>
    <mergeCell ref="C6:D6"/>
    <mergeCell ref="E6:F6"/>
    <mergeCell ref="G6:I6"/>
    <mergeCell ref="A8:B8"/>
    <mergeCell ref="C8:D8"/>
    <mergeCell ref="E8:F8"/>
    <mergeCell ref="G8:I8"/>
    <mergeCell ref="J10:AI10"/>
    <mergeCell ref="A10:A12"/>
    <mergeCell ref="B10:B12"/>
    <mergeCell ref="C10:C12"/>
    <mergeCell ref="D10:D12"/>
    <mergeCell ref="E10:E12"/>
    <mergeCell ref="F10:F12"/>
    <mergeCell ref="G10:G12"/>
    <mergeCell ref="H10:H12"/>
    <mergeCell ref="I10:I12"/>
  </mergeCells>
  <conditionalFormatting sqref="J13:AI44">
    <cfRule type="expression" dxfId="9" priority="1">
      <formula>AND($C13="Meilenstein",ISNUMBER($E13),$E13&gt;=J$12,$E13&lt;J$12+7)</formula>
    </cfRule>
    <cfRule type="expression" dxfId="10" priority="2">
      <formula>AND($C13="Phase",ISNUMBER($E13),$E13&lt;J$12+7,IF(ISNUMBER($F13),$F13,$E13)&gt;=J$12)</formula>
    </cfRule>
    <cfRule type="expression" dxfId="11" priority="3">
      <formula>AND($C13&lt;&gt;"Phase",$C13&lt;&gt;"Meilenstein",ISNUMBER($E13),N($H13)&gt;0,$E13&lt;J$12+7,$E13+(IF(ISNUMBER($F13),$F13,$E13)-$E13+1)*$H13&gt;J$12)</formula>
    </cfRule>
    <cfRule type="expression" dxfId="12" priority="4">
      <formula>AND($C13&lt;&gt;"Phase",$C13&lt;&gt;"Meilenstein",ISNUMBER($E13),$E13&lt;J$12+7,IF(ISNUMBER($F13),$F13,$E13)&gt;=J$12)</formula>
    </cfRule>
    <cfRule type="expression" dxfId="13" priority="5">
      <formula>AND(ISNUMBER($C$8),$C$8&gt;=J$12,$C$8&lt;J$12+7)</formula>
    </cfRule>
  </conditionalFormatting>
  <conditionalFormatting sqref="J11:AI12">
    <cfRule type="expression" dxfId="14" priority="6">
      <formula>AND(ISNUMBER($C$8),ISNUMBER(J$12),$C$8&gt;=J$12,$C$8&lt;J$12+7)</formula>
    </cfRule>
  </conditionalFormatting>
  <conditionalFormatting sqref="A13:F44">
    <cfRule type="expression" dxfId="15" priority="7">
      <formula>$C13="Phase"</formula>
    </cfRule>
    <cfRule type="expression" dxfId="16" priority="8">
      <formula>$C13="Meilenstein"</formula>
    </cfRule>
  </conditionalFormatting>
  <conditionalFormatting sqref="I13:I44">
    <cfRule type="expression" dxfId="17" priority="9">
      <formula>AND(ISNUMBER($C$8),ISNUMBER($E13),IF(ISNUMBER($F13),$F13,$E13)&lt;$C$8,N($H13)&lt;1,$I13&lt;&gt;"erledigt")</formula>
    </cfRule>
  </conditionalFormatting>
  <dataValidations count="4">
    <dataValidation type="list" allowBlank="1" showInputMessage="1" prompt="Phase: Abschnitt, kräftiger Balken. Aufgabe: heller Balken. Meilenstein: Termin, Raute." sqref="C13:C44">
      <formula1>"Phase,Aufgabe,Meilenstein"</formula1>
    </dataValidation>
    <dataValidation type="list" allowBlank="1" showInputMessage="1" prompt="Feiertage dieses Landes zählen nicht als Arbeitstag. Leer lassen: nur Wochenenden." sqref="G6">
      <formula1>"Baden-Württemberg,Bayern,Berlin,Brandenburg,Bremen,Hamburg,Hessen,Mecklenburg-Vorpommern,Niedersachsen,Nordrhein-Westfalen,Rheinland-Pfalz,Saarland,Sachsen,Sachsen-Anhalt,Schleswig-Holstein,Thüringen"</formula1>
    </dataValidation>
    <dataValidation type="decimal" allowBlank="1" showErrorMessage="1" errorTitle="Fortschritt" error="Bitte einen Wert zwischen 0 % und 100 % eintragen." sqref="H13:H44">
      <formula1>0</formula1>
      <formula2>1</formula2>
    </dataValidation>
    <dataValidation type="list" allowBlank="1" sqref="I13:I44">
      <formula1>"offen,in Arbeit,erledigt,verzögert,gestoppt"</formula1>
    </dataValidation>
  </dataValidations>
  <printOptions horizontalCentered="1"/>
  <pageMargins left="0.5" right="0.5" top="0.6" bottom="0.7" header="0.3" footer="0.3"/>
  <pageSetup paperSize="9" orientation="landscape" fitToWidth="1" fitToHeight="1"/>
  <headerFooter>
    <oddFooter>&amp;L&amp;8Kostenlose Vorlage von teamspace · www.teamspace.de/vorlagen/ · Stand Oktober 2026&amp;R&amp;8Seite &amp;P von &amp;N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B5563"/>
    <pageSetUpPr fitToPage="1"/>
  </sheetPr>
  <dimension ref="A1:I120"/>
  <sheetViews>
    <sheetView workbookViewId="0" showGridLines="0"/>
  </sheetViews>
  <sheetFormatPr defaultRowHeight="18" outlineLevelRow="0" outlineLevelCol="0" x14ac:dyDescent="55" customHeight="1"/>
  <cols>
    <col min="1" max="1" width="12" customWidth="1"/>
    <col min="2" max="2" width="28" customWidth="1"/>
    <col min="3" max="3" width="30" customWidth="1"/>
    <col min="4" max="4" width="3" customWidth="1"/>
    <col min="5" max="5" width="26" customWidth="1"/>
    <col min="6" max="6" width="8" customWidth="1"/>
    <col min="7" max="7" width="3" customWidth="1"/>
    <col min="8" max="9" width="16" customWidth="1"/>
  </cols>
  <sheetData>
    <row r="1" ht="22" customHeight="1" spans="1:9" x14ac:dyDescent="0.25">
      <c r="A1" s="17" t="s">
        <v>90</v>
      </c>
      <c r="B1" s="17" t="s">
        <v>91</v>
      </c>
      <c r="C1" s="17" t="s">
        <v>92</v>
      </c>
      <c r="E1" s="17" t="s">
        <v>93</v>
      </c>
      <c r="F1" s="17" t="s">
        <v>94</v>
      </c>
      <c r="H1" s="26" t="s">
        <v>95</v>
      </c>
      <c r="I1" s="26" t="s">
        <v>96</v>
      </c>
    </row>
    <row r="2" spans="1:9" x14ac:dyDescent="0.25">
      <c r="A2" s="7">
        <v>46023</v>
      </c>
      <c r="B2" s="6" t="s">
        <v>97</v>
      </c>
      <c r="C2" s="6" t="s">
        <v>98</v>
      </c>
      <c r="E2" s="6" t="s">
        <v>99</v>
      </c>
      <c r="F2" s="6" t="s">
        <v>100</v>
      </c>
      <c r="H2" s="27">
        <f>IF(AND(ISNUMBER(A2),'Projektplan'!$G$6&lt;&gt;""),IF(OR(C2="alle",ISNUMBER(SEARCH(" "&amp;IFERROR(VLOOKUP('Projektplan'!$G$6,$E$2:$F$17,2,FALSE),"--")&amp;" "," "&amp;C2&amp;" "))),A2,0),0)</f>
      </c>
      <c r="I2" s="27">
        <f>IF(AND(ISNUMBER(A2),'Beispiel'!$G$6&lt;&gt;""),IF(OR(C2="alle",ISNUMBER(SEARCH(" "&amp;IFERROR(VLOOKUP('Beispiel'!$G$6,$E$2:$F$17,2,FALSE),"--")&amp;" "," "&amp;C2&amp;" "))),A2,0),0)</f>
      </c>
    </row>
    <row r="3" spans="1:9" x14ac:dyDescent="0.25">
      <c r="A3" s="7">
        <v>46028</v>
      </c>
      <c r="B3" s="6" t="s">
        <v>101</v>
      </c>
      <c r="C3" s="6" t="s">
        <v>102</v>
      </c>
      <c r="E3" s="6" t="s">
        <v>103</v>
      </c>
      <c r="F3" s="6" t="s">
        <v>104</v>
      </c>
      <c r="H3" s="27">
        <f>IF(AND(ISNUMBER(A3),'Projektplan'!$G$6&lt;&gt;""),IF(OR(C3="alle",ISNUMBER(SEARCH(" "&amp;IFERROR(VLOOKUP('Projektplan'!$G$6,$E$2:$F$17,2,FALSE),"--")&amp;" "," "&amp;C3&amp;" "))),A3,0),0)</f>
      </c>
      <c r="I3" s="27">
        <f>IF(AND(ISNUMBER(A3),'Beispiel'!$G$6&lt;&gt;""),IF(OR(C3="alle",ISNUMBER(SEARCH(" "&amp;IFERROR(VLOOKUP('Beispiel'!$G$6,$E$2:$F$17,2,FALSE),"--")&amp;" "," "&amp;C3&amp;" "))),A3,0),0)</f>
      </c>
    </row>
    <row r="4" spans="1:9" x14ac:dyDescent="0.25">
      <c r="A4" s="7">
        <v>46089</v>
      </c>
      <c r="B4" s="6" t="s">
        <v>105</v>
      </c>
      <c r="C4" s="6" t="s">
        <v>106</v>
      </c>
      <c r="E4" s="6" t="s">
        <v>107</v>
      </c>
      <c r="F4" s="6" t="s">
        <v>108</v>
      </c>
      <c r="H4" s="27">
        <f>IF(AND(ISNUMBER(A4),'Projektplan'!$G$6&lt;&gt;""),IF(OR(C4="alle",ISNUMBER(SEARCH(" "&amp;IFERROR(VLOOKUP('Projektplan'!$G$6,$E$2:$F$17,2,FALSE),"--")&amp;" "," "&amp;C4&amp;" "))),A4,0),0)</f>
      </c>
      <c r="I4" s="27">
        <f>IF(AND(ISNUMBER(A4),'Beispiel'!$G$6&lt;&gt;""),IF(OR(C4="alle",ISNUMBER(SEARCH(" "&amp;IFERROR(VLOOKUP('Beispiel'!$G$6,$E$2:$F$17,2,FALSE),"--")&amp;" "," "&amp;C4&amp;" "))),A4,0),0)</f>
      </c>
    </row>
    <row r="5" spans="1:9" x14ac:dyDescent="0.25">
      <c r="A5" s="7">
        <v>46115</v>
      </c>
      <c r="B5" s="6" t="s">
        <v>109</v>
      </c>
      <c r="C5" s="6" t="s">
        <v>98</v>
      </c>
      <c r="E5" s="6" t="s">
        <v>110</v>
      </c>
      <c r="F5" s="6" t="s">
        <v>111</v>
      </c>
      <c r="H5" s="27">
        <f>IF(AND(ISNUMBER(A5),'Projektplan'!$G$6&lt;&gt;""),IF(OR(C5="alle",ISNUMBER(SEARCH(" "&amp;IFERROR(VLOOKUP('Projektplan'!$G$6,$E$2:$F$17,2,FALSE),"--")&amp;" "," "&amp;C5&amp;" "))),A5,0),0)</f>
      </c>
      <c r="I5" s="27">
        <f>IF(AND(ISNUMBER(A5),'Beispiel'!$G$6&lt;&gt;""),IF(OR(C5="alle",ISNUMBER(SEARCH(" "&amp;IFERROR(VLOOKUP('Beispiel'!$G$6,$E$2:$F$17,2,FALSE),"--")&amp;" "," "&amp;C5&amp;" "))),A5,0),0)</f>
      </c>
    </row>
    <row r="6" spans="1:9" x14ac:dyDescent="0.25">
      <c r="A6" s="7">
        <v>46118</v>
      </c>
      <c r="B6" s="6" t="s">
        <v>112</v>
      </c>
      <c r="C6" s="6" t="s">
        <v>98</v>
      </c>
      <c r="E6" s="6" t="s">
        <v>113</v>
      </c>
      <c r="F6" s="6" t="s">
        <v>114</v>
      </c>
      <c r="H6" s="27">
        <f>IF(AND(ISNUMBER(A6),'Projektplan'!$G$6&lt;&gt;""),IF(OR(C6="alle",ISNUMBER(SEARCH(" "&amp;IFERROR(VLOOKUP('Projektplan'!$G$6,$E$2:$F$17,2,FALSE),"--")&amp;" "," "&amp;C6&amp;" "))),A6,0),0)</f>
      </c>
      <c r="I6" s="27">
        <f>IF(AND(ISNUMBER(A6),'Beispiel'!$G$6&lt;&gt;""),IF(OR(C6="alle",ISNUMBER(SEARCH(" "&amp;IFERROR(VLOOKUP('Beispiel'!$G$6,$E$2:$F$17,2,FALSE),"--")&amp;" "," "&amp;C6&amp;" "))),A6,0),0)</f>
      </c>
    </row>
    <row r="7" spans="1:9" x14ac:dyDescent="0.25">
      <c r="A7" s="7">
        <v>46143</v>
      </c>
      <c r="B7" s="6" t="s">
        <v>115</v>
      </c>
      <c r="C7" s="6" t="s">
        <v>98</v>
      </c>
      <c r="E7" s="6" t="s">
        <v>116</v>
      </c>
      <c r="F7" s="6" t="s">
        <v>117</v>
      </c>
      <c r="H7" s="27">
        <f>IF(AND(ISNUMBER(A7),'Projektplan'!$G$6&lt;&gt;""),IF(OR(C7="alle",ISNUMBER(SEARCH(" "&amp;IFERROR(VLOOKUP('Projektplan'!$G$6,$E$2:$F$17,2,FALSE),"--")&amp;" "," "&amp;C7&amp;" "))),A7,0),0)</f>
      </c>
      <c r="I7" s="27">
        <f>IF(AND(ISNUMBER(A7),'Beispiel'!$G$6&lt;&gt;""),IF(OR(C7="alle",ISNUMBER(SEARCH(" "&amp;IFERROR(VLOOKUP('Beispiel'!$G$6,$E$2:$F$17,2,FALSE),"--")&amp;" "," "&amp;C7&amp;" "))),A7,0),0)</f>
      </c>
    </row>
    <row r="8" spans="1:9" x14ac:dyDescent="0.25">
      <c r="A8" s="7">
        <v>46156</v>
      </c>
      <c r="B8" s="6" t="s">
        <v>118</v>
      </c>
      <c r="C8" s="6" t="s">
        <v>98</v>
      </c>
      <c r="E8" s="6" t="s">
        <v>32</v>
      </c>
      <c r="F8" s="6" t="s">
        <v>119</v>
      </c>
      <c r="H8" s="27">
        <f>IF(AND(ISNUMBER(A8),'Projektplan'!$G$6&lt;&gt;""),IF(OR(C8="alle",ISNUMBER(SEARCH(" "&amp;IFERROR(VLOOKUP('Projektplan'!$G$6,$E$2:$F$17,2,FALSE),"--")&amp;" "," "&amp;C8&amp;" "))),A8,0),0)</f>
      </c>
      <c r="I8" s="27">
        <f>IF(AND(ISNUMBER(A8),'Beispiel'!$G$6&lt;&gt;""),IF(OR(C8="alle",ISNUMBER(SEARCH(" "&amp;IFERROR(VLOOKUP('Beispiel'!$G$6,$E$2:$F$17,2,FALSE),"--")&amp;" "," "&amp;C8&amp;" "))),A8,0),0)</f>
      </c>
    </row>
    <row r="9" spans="1:9" x14ac:dyDescent="0.25">
      <c r="A9" s="7">
        <v>46167</v>
      </c>
      <c r="B9" s="6" t="s">
        <v>120</v>
      </c>
      <c r="C9" s="6" t="s">
        <v>98</v>
      </c>
      <c r="E9" s="6" t="s">
        <v>121</v>
      </c>
      <c r="F9" s="6" t="s">
        <v>122</v>
      </c>
      <c r="H9" s="27">
        <f>IF(AND(ISNUMBER(A9),'Projektplan'!$G$6&lt;&gt;""),IF(OR(C9="alle",ISNUMBER(SEARCH(" "&amp;IFERROR(VLOOKUP('Projektplan'!$G$6,$E$2:$F$17,2,FALSE),"--")&amp;" "," "&amp;C9&amp;" "))),A9,0),0)</f>
      </c>
      <c r="I9" s="27">
        <f>IF(AND(ISNUMBER(A9),'Beispiel'!$G$6&lt;&gt;""),IF(OR(C9="alle",ISNUMBER(SEARCH(" "&amp;IFERROR(VLOOKUP('Beispiel'!$G$6,$E$2:$F$17,2,FALSE),"--")&amp;" "," "&amp;C9&amp;" "))),A9,0),0)</f>
      </c>
    </row>
    <row r="10" spans="1:9" x14ac:dyDescent="0.25">
      <c r="A10" s="7">
        <v>46177</v>
      </c>
      <c r="B10" s="6" t="s">
        <v>123</v>
      </c>
      <c r="C10" s="6" t="s">
        <v>124</v>
      </c>
      <c r="E10" s="6" t="s">
        <v>125</v>
      </c>
      <c r="F10" s="6" t="s">
        <v>126</v>
      </c>
      <c r="H10" s="27">
        <f>IF(AND(ISNUMBER(A10),'Projektplan'!$G$6&lt;&gt;""),IF(OR(C10="alle",ISNUMBER(SEARCH(" "&amp;IFERROR(VLOOKUP('Projektplan'!$G$6,$E$2:$F$17,2,FALSE),"--")&amp;" "," "&amp;C10&amp;" "))),A10,0),0)</f>
      </c>
      <c r="I10" s="27">
        <f>IF(AND(ISNUMBER(A10),'Beispiel'!$G$6&lt;&gt;""),IF(OR(C10="alle",ISNUMBER(SEARCH(" "&amp;IFERROR(VLOOKUP('Beispiel'!$G$6,$E$2:$F$17,2,FALSE),"--")&amp;" "," "&amp;C10&amp;" "))),A10,0),0)</f>
      </c>
    </row>
    <row r="11" spans="1:9" x14ac:dyDescent="0.25">
      <c r="A11" s="7">
        <v>46249</v>
      </c>
      <c r="B11" s="6" t="s">
        <v>127</v>
      </c>
      <c r="C11" s="6" t="s">
        <v>128</v>
      </c>
      <c r="E11" s="6" t="s">
        <v>129</v>
      </c>
      <c r="F11" s="6" t="s">
        <v>130</v>
      </c>
      <c r="H11" s="27">
        <f>IF(AND(ISNUMBER(A11),'Projektplan'!$G$6&lt;&gt;""),IF(OR(C11="alle",ISNUMBER(SEARCH(" "&amp;IFERROR(VLOOKUP('Projektplan'!$G$6,$E$2:$F$17,2,FALSE),"--")&amp;" "," "&amp;C11&amp;" "))),A11,0),0)</f>
      </c>
      <c r="I11" s="27">
        <f>IF(AND(ISNUMBER(A11),'Beispiel'!$G$6&lt;&gt;""),IF(OR(C11="alle",ISNUMBER(SEARCH(" "&amp;IFERROR(VLOOKUP('Beispiel'!$G$6,$E$2:$F$17,2,FALSE),"--")&amp;" "," "&amp;C11&amp;" "))),A11,0),0)</f>
      </c>
    </row>
    <row r="12" spans="1:9" x14ac:dyDescent="0.25">
      <c r="A12" s="7">
        <v>46285</v>
      </c>
      <c r="B12" s="6" t="s">
        <v>131</v>
      </c>
      <c r="C12" s="6" t="s">
        <v>132</v>
      </c>
      <c r="E12" s="6" t="s">
        <v>133</v>
      </c>
      <c r="F12" s="6" t="s">
        <v>134</v>
      </c>
      <c r="H12" s="27">
        <f>IF(AND(ISNUMBER(A12),'Projektplan'!$G$6&lt;&gt;""),IF(OR(C12="alle",ISNUMBER(SEARCH(" "&amp;IFERROR(VLOOKUP('Projektplan'!$G$6,$E$2:$F$17,2,FALSE),"--")&amp;" "," "&amp;C12&amp;" "))),A12,0),0)</f>
      </c>
      <c r="I12" s="27">
        <f>IF(AND(ISNUMBER(A12),'Beispiel'!$G$6&lt;&gt;""),IF(OR(C12="alle",ISNUMBER(SEARCH(" "&amp;IFERROR(VLOOKUP('Beispiel'!$G$6,$E$2:$F$17,2,FALSE),"--")&amp;" "," "&amp;C12&amp;" "))),A12,0),0)</f>
      </c>
    </row>
    <row r="13" spans="1:9" x14ac:dyDescent="0.25">
      <c r="A13" s="7">
        <v>46298</v>
      </c>
      <c r="B13" s="6" t="s">
        <v>135</v>
      </c>
      <c r="C13" s="6" t="s">
        <v>98</v>
      </c>
      <c r="E13" s="6" t="s">
        <v>136</v>
      </c>
      <c r="F13" s="6" t="s">
        <v>128</v>
      </c>
      <c r="H13" s="27">
        <f>IF(AND(ISNUMBER(A13),'Projektplan'!$G$6&lt;&gt;""),IF(OR(C13="alle",ISNUMBER(SEARCH(" "&amp;IFERROR(VLOOKUP('Projektplan'!$G$6,$E$2:$F$17,2,FALSE),"--")&amp;" "," "&amp;C13&amp;" "))),A13,0),0)</f>
      </c>
      <c r="I13" s="27">
        <f>IF(AND(ISNUMBER(A13),'Beispiel'!$G$6&lt;&gt;""),IF(OR(C13="alle",ISNUMBER(SEARCH(" "&amp;IFERROR(VLOOKUP('Beispiel'!$G$6,$E$2:$F$17,2,FALSE),"--")&amp;" "," "&amp;C13&amp;" "))),A13,0),0)</f>
      </c>
    </row>
    <row r="14" spans="1:9" x14ac:dyDescent="0.25">
      <c r="A14" s="7">
        <v>46326</v>
      </c>
      <c r="B14" s="6" t="s">
        <v>137</v>
      </c>
      <c r="C14" s="6" t="s">
        <v>138</v>
      </c>
      <c r="E14" s="6" t="s">
        <v>139</v>
      </c>
      <c r="F14" s="6" t="s">
        <v>140</v>
      </c>
      <c r="H14" s="27">
        <f>IF(AND(ISNUMBER(A14),'Projektplan'!$G$6&lt;&gt;""),IF(OR(C14="alle",ISNUMBER(SEARCH(" "&amp;IFERROR(VLOOKUP('Projektplan'!$G$6,$E$2:$F$17,2,FALSE),"--")&amp;" "," "&amp;C14&amp;" "))),A14,0),0)</f>
      </c>
      <c r="I14" s="27">
        <f>IF(AND(ISNUMBER(A14),'Beispiel'!$G$6&lt;&gt;""),IF(OR(C14="alle",ISNUMBER(SEARCH(" "&amp;IFERROR(VLOOKUP('Beispiel'!$G$6,$E$2:$F$17,2,FALSE),"--")&amp;" "," "&amp;C14&amp;" "))),A14,0),0)</f>
      </c>
    </row>
    <row r="15" spans="1:9" x14ac:dyDescent="0.25">
      <c r="A15" s="7">
        <v>46327</v>
      </c>
      <c r="B15" s="6" t="s">
        <v>141</v>
      </c>
      <c r="C15" s="6" t="s">
        <v>142</v>
      </c>
      <c r="E15" s="6" t="s">
        <v>143</v>
      </c>
      <c r="F15" s="6" t="s">
        <v>144</v>
      </c>
      <c r="H15" s="27">
        <f>IF(AND(ISNUMBER(A15),'Projektplan'!$G$6&lt;&gt;""),IF(OR(C15="alle",ISNUMBER(SEARCH(" "&amp;IFERROR(VLOOKUP('Projektplan'!$G$6,$E$2:$F$17,2,FALSE),"--")&amp;" "," "&amp;C15&amp;" "))),A15,0),0)</f>
      </c>
      <c r="I15" s="27">
        <f>IF(AND(ISNUMBER(A15),'Beispiel'!$G$6&lt;&gt;""),IF(OR(C15="alle",ISNUMBER(SEARCH(" "&amp;IFERROR(VLOOKUP('Beispiel'!$G$6,$E$2:$F$17,2,FALSE),"--")&amp;" "," "&amp;C15&amp;" "))),A15,0),0)</f>
      </c>
    </row>
    <row r="16" spans="1:9" x14ac:dyDescent="0.25">
      <c r="A16" s="7">
        <v>46344</v>
      </c>
      <c r="B16" s="6" t="s">
        <v>145</v>
      </c>
      <c r="C16" s="6" t="s">
        <v>140</v>
      </c>
      <c r="E16" s="6" t="s">
        <v>146</v>
      </c>
      <c r="F16" s="6" t="s">
        <v>147</v>
      </c>
      <c r="H16" s="27">
        <f>IF(AND(ISNUMBER(A16),'Projektplan'!$G$6&lt;&gt;""),IF(OR(C16="alle",ISNUMBER(SEARCH(" "&amp;IFERROR(VLOOKUP('Projektplan'!$G$6,$E$2:$F$17,2,FALSE),"--")&amp;" "," "&amp;C16&amp;" "))),A16,0),0)</f>
      </c>
      <c r="I16" s="27">
        <f>IF(AND(ISNUMBER(A16),'Beispiel'!$G$6&lt;&gt;""),IF(OR(C16="alle",ISNUMBER(SEARCH(" "&amp;IFERROR(VLOOKUP('Beispiel'!$G$6,$E$2:$F$17,2,FALSE),"--")&amp;" "," "&amp;C16&amp;" "))),A16,0),0)</f>
      </c>
    </row>
    <row r="17" spans="1:9" x14ac:dyDescent="0.25">
      <c r="A17" s="7">
        <v>46381</v>
      </c>
      <c r="B17" s="6" t="s">
        <v>148</v>
      </c>
      <c r="C17" s="6" t="s">
        <v>98</v>
      </c>
      <c r="E17" s="6" t="s">
        <v>149</v>
      </c>
      <c r="F17" s="6" t="s">
        <v>132</v>
      </c>
      <c r="H17" s="27">
        <f>IF(AND(ISNUMBER(A17),'Projektplan'!$G$6&lt;&gt;""),IF(OR(C17="alle",ISNUMBER(SEARCH(" "&amp;IFERROR(VLOOKUP('Projektplan'!$G$6,$E$2:$F$17,2,FALSE),"--")&amp;" "," "&amp;C17&amp;" "))),A17,0),0)</f>
      </c>
      <c r="I17" s="27">
        <f>IF(AND(ISNUMBER(A17),'Beispiel'!$G$6&lt;&gt;""),IF(OR(C17="alle",ISNUMBER(SEARCH(" "&amp;IFERROR(VLOOKUP('Beispiel'!$G$6,$E$2:$F$17,2,FALSE),"--")&amp;" "," "&amp;C17&amp;" "))),A17,0),0)</f>
      </c>
    </row>
    <row r="18" spans="1:9" x14ac:dyDescent="0.25">
      <c r="A18" s="7">
        <v>46382</v>
      </c>
      <c r="B18" s="6" t="s">
        <v>150</v>
      </c>
      <c r="C18" s="6" t="s">
        <v>98</v>
      </c>
      <c r="H18" s="27">
        <f>IF(AND(ISNUMBER(A18),'Projektplan'!$G$6&lt;&gt;""),IF(OR(C18="alle",ISNUMBER(SEARCH(" "&amp;IFERROR(VLOOKUP('Projektplan'!$G$6,$E$2:$F$17,2,FALSE),"--")&amp;" "," "&amp;C18&amp;" "))),A18,0),0)</f>
      </c>
      <c r="I18" s="27">
        <f>IF(AND(ISNUMBER(A18),'Beispiel'!$G$6&lt;&gt;""),IF(OR(C18="alle",ISNUMBER(SEARCH(" "&amp;IFERROR(VLOOKUP('Beispiel'!$G$6,$E$2:$F$17,2,FALSE),"--")&amp;" "," "&amp;C18&amp;" "))),A18,0),0)</f>
      </c>
    </row>
    <row r="19" spans="1:9" x14ac:dyDescent="0.25">
      <c r="A19" s="7">
        <v>46388</v>
      </c>
      <c r="B19" s="6" t="s">
        <v>97</v>
      </c>
      <c r="C19" s="6" t="s">
        <v>98</v>
      </c>
      <c r="H19" s="27">
        <f>IF(AND(ISNUMBER(A19),'Projektplan'!$G$6&lt;&gt;""),IF(OR(C19="alle",ISNUMBER(SEARCH(" "&amp;IFERROR(VLOOKUP('Projektplan'!$G$6,$E$2:$F$17,2,FALSE),"--")&amp;" "," "&amp;C19&amp;" "))),A19,0),0)</f>
      </c>
      <c r="I19" s="27">
        <f>IF(AND(ISNUMBER(A19),'Beispiel'!$G$6&lt;&gt;""),IF(OR(C19="alle",ISNUMBER(SEARCH(" "&amp;IFERROR(VLOOKUP('Beispiel'!$G$6,$E$2:$F$17,2,FALSE),"--")&amp;" "," "&amp;C19&amp;" "))),A19,0),0)</f>
      </c>
    </row>
    <row r="20" spans="1:9" x14ac:dyDescent="0.25">
      <c r="A20" s="7">
        <v>46393</v>
      </c>
      <c r="B20" s="6" t="s">
        <v>101</v>
      </c>
      <c r="C20" s="6" t="s">
        <v>102</v>
      </c>
      <c r="H20" s="27">
        <f>IF(AND(ISNUMBER(A20),'Projektplan'!$G$6&lt;&gt;""),IF(OR(C20="alle",ISNUMBER(SEARCH(" "&amp;IFERROR(VLOOKUP('Projektplan'!$G$6,$E$2:$F$17,2,FALSE),"--")&amp;" "," "&amp;C20&amp;" "))),A20,0),0)</f>
      </c>
      <c r="I20" s="27">
        <f>IF(AND(ISNUMBER(A20),'Beispiel'!$G$6&lt;&gt;""),IF(OR(C20="alle",ISNUMBER(SEARCH(" "&amp;IFERROR(VLOOKUP('Beispiel'!$G$6,$E$2:$F$17,2,FALSE),"--")&amp;" "," "&amp;C20&amp;" "))),A20,0),0)</f>
      </c>
    </row>
    <row r="21" spans="1:9" x14ac:dyDescent="0.25">
      <c r="A21" s="7">
        <v>46454</v>
      </c>
      <c r="B21" s="6" t="s">
        <v>105</v>
      </c>
      <c r="C21" s="6" t="s">
        <v>106</v>
      </c>
      <c r="H21" s="27">
        <f>IF(AND(ISNUMBER(A21),'Projektplan'!$G$6&lt;&gt;""),IF(OR(C21="alle",ISNUMBER(SEARCH(" "&amp;IFERROR(VLOOKUP('Projektplan'!$G$6,$E$2:$F$17,2,FALSE),"--")&amp;" "," "&amp;C21&amp;" "))),A21,0),0)</f>
      </c>
      <c r="I21" s="27">
        <f>IF(AND(ISNUMBER(A21),'Beispiel'!$G$6&lt;&gt;""),IF(OR(C21="alle",ISNUMBER(SEARCH(" "&amp;IFERROR(VLOOKUP('Beispiel'!$G$6,$E$2:$F$17,2,FALSE),"--")&amp;" "," "&amp;C21&amp;" "))),A21,0),0)</f>
      </c>
    </row>
    <row r="22" spans="1:9" x14ac:dyDescent="0.25">
      <c r="A22" s="7">
        <v>46472</v>
      </c>
      <c r="B22" s="6" t="s">
        <v>109</v>
      </c>
      <c r="C22" s="6" t="s">
        <v>98</v>
      </c>
      <c r="H22" s="27">
        <f>IF(AND(ISNUMBER(A22),'Projektplan'!$G$6&lt;&gt;""),IF(OR(C22="alle",ISNUMBER(SEARCH(" "&amp;IFERROR(VLOOKUP('Projektplan'!$G$6,$E$2:$F$17,2,FALSE),"--")&amp;" "," "&amp;C22&amp;" "))),A22,0),0)</f>
      </c>
      <c r="I22" s="27">
        <f>IF(AND(ISNUMBER(A22),'Beispiel'!$G$6&lt;&gt;""),IF(OR(C22="alle",ISNUMBER(SEARCH(" "&amp;IFERROR(VLOOKUP('Beispiel'!$G$6,$E$2:$F$17,2,FALSE),"--")&amp;" "," "&amp;C22&amp;" "))),A22,0),0)</f>
      </c>
    </row>
    <row r="23" spans="1:9" x14ac:dyDescent="0.25">
      <c r="A23" s="7">
        <v>46475</v>
      </c>
      <c r="B23" s="6" t="s">
        <v>112</v>
      </c>
      <c r="C23" s="6" t="s">
        <v>98</v>
      </c>
      <c r="H23" s="27">
        <f>IF(AND(ISNUMBER(A23),'Projektplan'!$G$6&lt;&gt;""),IF(OR(C23="alle",ISNUMBER(SEARCH(" "&amp;IFERROR(VLOOKUP('Projektplan'!$G$6,$E$2:$F$17,2,FALSE),"--")&amp;" "," "&amp;C23&amp;" "))),A23,0),0)</f>
      </c>
      <c r="I23" s="27">
        <f>IF(AND(ISNUMBER(A23),'Beispiel'!$G$6&lt;&gt;""),IF(OR(C23="alle",ISNUMBER(SEARCH(" "&amp;IFERROR(VLOOKUP('Beispiel'!$G$6,$E$2:$F$17,2,FALSE),"--")&amp;" "," "&amp;C23&amp;" "))),A23,0),0)</f>
      </c>
    </row>
    <row r="24" spans="1:9" x14ac:dyDescent="0.25">
      <c r="A24" s="7">
        <v>46508</v>
      </c>
      <c r="B24" s="6" t="s">
        <v>115</v>
      </c>
      <c r="C24" s="6" t="s">
        <v>98</v>
      </c>
      <c r="H24" s="27">
        <f>IF(AND(ISNUMBER(A24),'Projektplan'!$G$6&lt;&gt;""),IF(OR(C24="alle",ISNUMBER(SEARCH(" "&amp;IFERROR(VLOOKUP('Projektplan'!$G$6,$E$2:$F$17,2,FALSE),"--")&amp;" "," "&amp;C24&amp;" "))),A24,0),0)</f>
      </c>
      <c r="I24" s="27">
        <f>IF(AND(ISNUMBER(A24),'Beispiel'!$G$6&lt;&gt;""),IF(OR(C24="alle",ISNUMBER(SEARCH(" "&amp;IFERROR(VLOOKUP('Beispiel'!$G$6,$E$2:$F$17,2,FALSE),"--")&amp;" "," "&amp;C24&amp;" "))),A24,0),0)</f>
      </c>
    </row>
    <row r="25" spans="1:9" x14ac:dyDescent="0.25">
      <c r="A25" s="7">
        <v>46513</v>
      </c>
      <c r="B25" s="6" t="s">
        <v>118</v>
      </c>
      <c r="C25" s="6" t="s">
        <v>98</v>
      </c>
      <c r="H25" s="27">
        <f>IF(AND(ISNUMBER(A25),'Projektplan'!$G$6&lt;&gt;""),IF(OR(C25="alle",ISNUMBER(SEARCH(" "&amp;IFERROR(VLOOKUP('Projektplan'!$G$6,$E$2:$F$17,2,FALSE),"--")&amp;" "," "&amp;C25&amp;" "))),A25,0),0)</f>
      </c>
      <c r="I25" s="27">
        <f>IF(AND(ISNUMBER(A25),'Beispiel'!$G$6&lt;&gt;""),IF(OR(C25="alle",ISNUMBER(SEARCH(" "&amp;IFERROR(VLOOKUP('Beispiel'!$G$6,$E$2:$F$17,2,FALSE),"--")&amp;" "," "&amp;C25&amp;" "))),A25,0),0)</f>
      </c>
    </row>
    <row r="26" spans="1:9" x14ac:dyDescent="0.25">
      <c r="A26" s="7">
        <v>46524</v>
      </c>
      <c r="B26" s="6" t="s">
        <v>120</v>
      </c>
      <c r="C26" s="6" t="s">
        <v>98</v>
      </c>
      <c r="H26" s="27">
        <f>IF(AND(ISNUMBER(A26),'Projektplan'!$G$6&lt;&gt;""),IF(OR(C26="alle",ISNUMBER(SEARCH(" "&amp;IFERROR(VLOOKUP('Projektplan'!$G$6,$E$2:$F$17,2,FALSE),"--")&amp;" "," "&amp;C26&amp;" "))),A26,0),0)</f>
      </c>
      <c r="I26" s="27">
        <f>IF(AND(ISNUMBER(A26),'Beispiel'!$G$6&lt;&gt;""),IF(OR(C26="alle",ISNUMBER(SEARCH(" "&amp;IFERROR(VLOOKUP('Beispiel'!$G$6,$E$2:$F$17,2,FALSE),"--")&amp;" "," "&amp;C26&amp;" "))),A26,0),0)</f>
      </c>
    </row>
    <row r="27" spans="1:9" x14ac:dyDescent="0.25">
      <c r="A27" s="7">
        <v>46534</v>
      </c>
      <c r="B27" s="6" t="s">
        <v>123</v>
      </c>
      <c r="C27" s="6" t="s">
        <v>124</v>
      </c>
      <c r="H27" s="27">
        <f>IF(AND(ISNUMBER(A27),'Projektplan'!$G$6&lt;&gt;""),IF(OR(C27="alle",ISNUMBER(SEARCH(" "&amp;IFERROR(VLOOKUP('Projektplan'!$G$6,$E$2:$F$17,2,FALSE),"--")&amp;" "," "&amp;C27&amp;" "))),A27,0),0)</f>
      </c>
      <c r="I27" s="27">
        <f>IF(AND(ISNUMBER(A27),'Beispiel'!$G$6&lt;&gt;""),IF(OR(C27="alle",ISNUMBER(SEARCH(" "&amp;IFERROR(VLOOKUP('Beispiel'!$G$6,$E$2:$F$17,2,FALSE),"--")&amp;" "," "&amp;C27&amp;" "))),A27,0),0)</f>
      </c>
    </row>
    <row r="28" spans="1:9" x14ac:dyDescent="0.25">
      <c r="A28" s="7">
        <v>46614</v>
      </c>
      <c r="B28" s="6" t="s">
        <v>127</v>
      </c>
      <c r="C28" s="6" t="s">
        <v>128</v>
      </c>
      <c r="H28" s="27">
        <f>IF(AND(ISNUMBER(A28),'Projektplan'!$G$6&lt;&gt;""),IF(OR(C28="alle",ISNUMBER(SEARCH(" "&amp;IFERROR(VLOOKUP('Projektplan'!$G$6,$E$2:$F$17,2,FALSE),"--")&amp;" "," "&amp;C28&amp;" "))),A28,0),0)</f>
      </c>
      <c r="I28" s="27">
        <f>IF(AND(ISNUMBER(A28),'Beispiel'!$G$6&lt;&gt;""),IF(OR(C28="alle",ISNUMBER(SEARCH(" "&amp;IFERROR(VLOOKUP('Beispiel'!$G$6,$E$2:$F$17,2,FALSE),"--")&amp;" "," "&amp;C28&amp;" "))),A28,0),0)</f>
      </c>
    </row>
    <row r="29" spans="1:9" x14ac:dyDescent="0.25">
      <c r="A29" s="7">
        <v>46650</v>
      </c>
      <c r="B29" s="6" t="s">
        <v>131</v>
      </c>
      <c r="C29" s="6" t="s">
        <v>132</v>
      </c>
      <c r="H29" s="27">
        <f>IF(AND(ISNUMBER(A29),'Projektplan'!$G$6&lt;&gt;""),IF(OR(C29="alle",ISNUMBER(SEARCH(" "&amp;IFERROR(VLOOKUP('Projektplan'!$G$6,$E$2:$F$17,2,FALSE),"--")&amp;" "," "&amp;C29&amp;" "))),A29,0),0)</f>
      </c>
      <c r="I29" s="27">
        <f>IF(AND(ISNUMBER(A29),'Beispiel'!$G$6&lt;&gt;""),IF(OR(C29="alle",ISNUMBER(SEARCH(" "&amp;IFERROR(VLOOKUP('Beispiel'!$G$6,$E$2:$F$17,2,FALSE),"--")&amp;" "," "&amp;C29&amp;" "))),A29,0),0)</f>
      </c>
    </row>
    <row r="30" spans="1:9" x14ac:dyDescent="0.25">
      <c r="A30" s="7">
        <v>46663</v>
      </c>
      <c r="B30" s="6" t="s">
        <v>135</v>
      </c>
      <c r="C30" s="6" t="s">
        <v>98</v>
      </c>
      <c r="H30" s="27">
        <f>IF(AND(ISNUMBER(A30),'Projektplan'!$G$6&lt;&gt;""),IF(OR(C30="alle",ISNUMBER(SEARCH(" "&amp;IFERROR(VLOOKUP('Projektplan'!$G$6,$E$2:$F$17,2,FALSE),"--")&amp;" "," "&amp;C30&amp;" "))),A30,0),0)</f>
      </c>
      <c r="I30" s="27">
        <f>IF(AND(ISNUMBER(A30),'Beispiel'!$G$6&lt;&gt;""),IF(OR(C30="alle",ISNUMBER(SEARCH(" "&amp;IFERROR(VLOOKUP('Beispiel'!$G$6,$E$2:$F$17,2,FALSE),"--")&amp;" "," "&amp;C30&amp;" "))),A30,0),0)</f>
      </c>
    </row>
    <row r="31" spans="1:9" x14ac:dyDescent="0.25">
      <c r="A31" s="7">
        <v>46691</v>
      </c>
      <c r="B31" s="6" t="s">
        <v>137</v>
      </c>
      <c r="C31" s="6" t="s">
        <v>138</v>
      </c>
      <c r="H31" s="27">
        <f>IF(AND(ISNUMBER(A31),'Projektplan'!$G$6&lt;&gt;""),IF(OR(C31="alle",ISNUMBER(SEARCH(" "&amp;IFERROR(VLOOKUP('Projektplan'!$G$6,$E$2:$F$17,2,FALSE),"--")&amp;" "," "&amp;C31&amp;" "))),A31,0),0)</f>
      </c>
      <c r="I31" s="27">
        <f>IF(AND(ISNUMBER(A31),'Beispiel'!$G$6&lt;&gt;""),IF(OR(C31="alle",ISNUMBER(SEARCH(" "&amp;IFERROR(VLOOKUP('Beispiel'!$G$6,$E$2:$F$17,2,FALSE),"--")&amp;" "," "&amp;C31&amp;" "))),A31,0),0)</f>
      </c>
    </row>
    <row r="32" spans="1:9" x14ac:dyDescent="0.25">
      <c r="A32" s="7">
        <v>46692</v>
      </c>
      <c r="B32" s="6" t="s">
        <v>141</v>
      </c>
      <c r="C32" s="6" t="s">
        <v>142</v>
      </c>
      <c r="H32" s="27">
        <f>IF(AND(ISNUMBER(A32),'Projektplan'!$G$6&lt;&gt;""),IF(OR(C32="alle",ISNUMBER(SEARCH(" "&amp;IFERROR(VLOOKUP('Projektplan'!$G$6,$E$2:$F$17,2,FALSE),"--")&amp;" "," "&amp;C32&amp;" "))),A32,0),0)</f>
      </c>
      <c r="I32" s="27">
        <f>IF(AND(ISNUMBER(A32),'Beispiel'!$G$6&lt;&gt;""),IF(OR(C32="alle",ISNUMBER(SEARCH(" "&amp;IFERROR(VLOOKUP('Beispiel'!$G$6,$E$2:$F$17,2,FALSE),"--")&amp;" "," "&amp;C32&amp;" "))),A32,0),0)</f>
      </c>
    </row>
    <row r="33" spans="1:9" x14ac:dyDescent="0.25">
      <c r="A33" s="7">
        <v>46708</v>
      </c>
      <c r="B33" s="6" t="s">
        <v>145</v>
      </c>
      <c r="C33" s="6" t="s">
        <v>140</v>
      </c>
      <c r="H33" s="27">
        <f>IF(AND(ISNUMBER(A33),'Projektplan'!$G$6&lt;&gt;""),IF(OR(C33="alle",ISNUMBER(SEARCH(" "&amp;IFERROR(VLOOKUP('Projektplan'!$G$6,$E$2:$F$17,2,FALSE),"--")&amp;" "," "&amp;C33&amp;" "))),A33,0),0)</f>
      </c>
      <c r="I33" s="27">
        <f>IF(AND(ISNUMBER(A33),'Beispiel'!$G$6&lt;&gt;""),IF(OR(C33="alle",ISNUMBER(SEARCH(" "&amp;IFERROR(VLOOKUP('Beispiel'!$G$6,$E$2:$F$17,2,FALSE),"--")&amp;" "," "&amp;C33&amp;" "))),A33,0),0)</f>
      </c>
    </row>
    <row r="34" spans="1:9" x14ac:dyDescent="0.25">
      <c r="A34" s="7">
        <v>46746</v>
      </c>
      <c r="B34" s="6" t="s">
        <v>148</v>
      </c>
      <c r="C34" s="6" t="s">
        <v>98</v>
      </c>
      <c r="H34" s="27">
        <f>IF(AND(ISNUMBER(A34),'Projektplan'!$G$6&lt;&gt;""),IF(OR(C34="alle",ISNUMBER(SEARCH(" "&amp;IFERROR(VLOOKUP('Projektplan'!$G$6,$E$2:$F$17,2,FALSE),"--")&amp;" "," "&amp;C34&amp;" "))),A34,0),0)</f>
      </c>
      <c r="I34" s="27">
        <f>IF(AND(ISNUMBER(A34),'Beispiel'!$G$6&lt;&gt;""),IF(OR(C34="alle",ISNUMBER(SEARCH(" "&amp;IFERROR(VLOOKUP('Beispiel'!$G$6,$E$2:$F$17,2,FALSE),"--")&amp;" "," "&amp;C34&amp;" "))),A34,0),0)</f>
      </c>
    </row>
    <row r="35" spans="1:9" x14ac:dyDescent="0.25">
      <c r="A35" s="7">
        <v>46747</v>
      </c>
      <c r="B35" s="6" t="s">
        <v>150</v>
      </c>
      <c r="C35" s="6" t="s">
        <v>98</v>
      </c>
      <c r="H35" s="27">
        <f>IF(AND(ISNUMBER(A35),'Projektplan'!$G$6&lt;&gt;""),IF(OR(C35="alle",ISNUMBER(SEARCH(" "&amp;IFERROR(VLOOKUP('Projektplan'!$G$6,$E$2:$F$17,2,FALSE),"--")&amp;" "," "&amp;C35&amp;" "))),A35,0),0)</f>
      </c>
      <c r="I35" s="27">
        <f>IF(AND(ISNUMBER(A35),'Beispiel'!$G$6&lt;&gt;""),IF(OR(C35="alle",ISNUMBER(SEARCH(" "&amp;IFERROR(VLOOKUP('Beispiel'!$G$6,$E$2:$F$17,2,FALSE),"--")&amp;" "," "&amp;C35&amp;" "))),A35,0),0)</f>
      </c>
    </row>
    <row r="36" spans="1:9" x14ac:dyDescent="0.25">
      <c r="A36" s="7">
        <v>46753</v>
      </c>
      <c r="B36" s="6" t="s">
        <v>97</v>
      </c>
      <c r="C36" s="6" t="s">
        <v>98</v>
      </c>
      <c r="H36" s="27">
        <f>IF(AND(ISNUMBER(A36),'Projektplan'!$G$6&lt;&gt;""),IF(OR(C36="alle",ISNUMBER(SEARCH(" "&amp;IFERROR(VLOOKUP('Projektplan'!$G$6,$E$2:$F$17,2,FALSE),"--")&amp;" "," "&amp;C36&amp;" "))),A36,0),0)</f>
      </c>
      <c r="I36" s="27">
        <f>IF(AND(ISNUMBER(A36),'Beispiel'!$G$6&lt;&gt;""),IF(OR(C36="alle",ISNUMBER(SEARCH(" "&amp;IFERROR(VLOOKUP('Beispiel'!$G$6,$E$2:$F$17,2,FALSE),"--")&amp;" "," "&amp;C36&amp;" "))),A36,0),0)</f>
      </c>
    </row>
    <row r="37" spans="1:9" x14ac:dyDescent="0.25">
      <c r="A37" s="7">
        <v>46758</v>
      </c>
      <c r="B37" s="6" t="s">
        <v>101</v>
      </c>
      <c r="C37" s="6" t="s">
        <v>102</v>
      </c>
      <c r="H37" s="27">
        <f>IF(AND(ISNUMBER(A37),'Projektplan'!$G$6&lt;&gt;""),IF(OR(C37="alle",ISNUMBER(SEARCH(" "&amp;IFERROR(VLOOKUP('Projektplan'!$G$6,$E$2:$F$17,2,FALSE),"--")&amp;" "," "&amp;C37&amp;" "))),A37,0),0)</f>
      </c>
      <c r="I37" s="27">
        <f>IF(AND(ISNUMBER(A37),'Beispiel'!$G$6&lt;&gt;""),IF(OR(C37="alle",ISNUMBER(SEARCH(" "&amp;IFERROR(VLOOKUP('Beispiel'!$G$6,$E$2:$F$17,2,FALSE),"--")&amp;" "," "&amp;C37&amp;" "))),A37,0),0)</f>
      </c>
    </row>
    <row r="38" spans="1:9" x14ac:dyDescent="0.25">
      <c r="A38" s="7">
        <v>46820</v>
      </c>
      <c r="B38" s="6" t="s">
        <v>105</v>
      </c>
      <c r="C38" s="6" t="s">
        <v>106</v>
      </c>
      <c r="H38" s="27">
        <f>IF(AND(ISNUMBER(A38),'Projektplan'!$G$6&lt;&gt;""),IF(OR(C38="alle",ISNUMBER(SEARCH(" "&amp;IFERROR(VLOOKUP('Projektplan'!$G$6,$E$2:$F$17,2,FALSE),"--")&amp;" "," "&amp;C38&amp;" "))),A38,0),0)</f>
      </c>
      <c r="I38" s="27">
        <f>IF(AND(ISNUMBER(A38),'Beispiel'!$G$6&lt;&gt;""),IF(OR(C38="alle",ISNUMBER(SEARCH(" "&amp;IFERROR(VLOOKUP('Beispiel'!$G$6,$E$2:$F$17,2,FALSE),"--")&amp;" "," "&amp;C38&amp;" "))),A38,0),0)</f>
      </c>
    </row>
    <row r="39" spans="1:9" x14ac:dyDescent="0.25">
      <c r="A39" s="7">
        <v>46857</v>
      </c>
      <c r="B39" s="6" t="s">
        <v>109</v>
      </c>
      <c r="C39" s="6" t="s">
        <v>98</v>
      </c>
      <c r="H39" s="27">
        <f>IF(AND(ISNUMBER(A39),'Projektplan'!$G$6&lt;&gt;""),IF(OR(C39="alle",ISNUMBER(SEARCH(" "&amp;IFERROR(VLOOKUP('Projektplan'!$G$6,$E$2:$F$17,2,FALSE),"--")&amp;" "," "&amp;C39&amp;" "))),A39,0),0)</f>
      </c>
      <c r="I39" s="27">
        <f>IF(AND(ISNUMBER(A39),'Beispiel'!$G$6&lt;&gt;""),IF(OR(C39="alle",ISNUMBER(SEARCH(" "&amp;IFERROR(VLOOKUP('Beispiel'!$G$6,$E$2:$F$17,2,FALSE),"--")&amp;" "," "&amp;C39&amp;" "))),A39,0),0)</f>
      </c>
    </row>
    <row r="40" spans="1:9" x14ac:dyDescent="0.25">
      <c r="A40" s="7">
        <v>46860</v>
      </c>
      <c r="B40" s="6" t="s">
        <v>112</v>
      </c>
      <c r="C40" s="6" t="s">
        <v>98</v>
      </c>
      <c r="H40" s="27">
        <f>IF(AND(ISNUMBER(A40),'Projektplan'!$G$6&lt;&gt;""),IF(OR(C40="alle",ISNUMBER(SEARCH(" "&amp;IFERROR(VLOOKUP('Projektplan'!$G$6,$E$2:$F$17,2,FALSE),"--")&amp;" "," "&amp;C40&amp;" "))),A40,0),0)</f>
      </c>
      <c r="I40" s="27">
        <f>IF(AND(ISNUMBER(A40),'Beispiel'!$G$6&lt;&gt;""),IF(OR(C40="alle",ISNUMBER(SEARCH(" "&amp;IFERROR(VLOOKUP('Beispiel'!$G$6,$E$2:$F$17,2,FALSE),"--")&amp;" "," "&amp;C40&amp;" "))),A40,0),0)</f>
      </c>
    </row>
    <row r="41" spans="1:9" x14ac:dyDescent="0.25">
      <c r="A41" s="7">
        <v>46874</v>
      </c>
      <c r="B41" s="6" t="s">
        <v>115</v>
      </c>
      <c r="C41" s="6" t="s">
        <v>98</v>
      </c>
      <c r="H41" s="27">
        <f>IF(AND(ISNUMBER(A41),'Projektplan'!$G$6&lt;&gt;""),IF(OR(C41="alle",ISNUMBER(SEARCH(" "&amp;IFERROR(VLOOKUP('Projektplan'!$G$6,$E$2:$F$17,2,FALSE),"--")&amp;" "," "&amp;C41&amp;" "))),A41,0),0)</f>
      </c>
      <c r="I41" s="27">
        <f>IF(AND(ISNUMBER(A41),'Beispiel'!$G$6&lt;&gt;""),IF(OR(C41="alle",ISNUMBER(SEARCH(" "&amp;IFERROR(VLOOKUP('Beispiel'!$G$6,$E$2:$F$17,2,FALSE),"--")&amp;" "," "&amp;C41&amp;" "))),A41,0),0)</f>
      </c>
    </row>
    <row r="42" spans="1:9" x14ac:dyDescent="0.25">
      <c r="A42" s="7">
        <v>46898</v>
      </c>
      <c r="B42" s="6" t="s">
        <v>118</v>
      </c>
      <c r="C42" s="6" t="s">
        <v>98</v>
      </c>
      <c r="H42" s="27">
        <f>IF(AND(ISNUMBER(A42),'Projektplan'!$G$6&lt;&gt;""),IF(OR(C42="alle",ISNUMBER(SEARCH(" "&amp;IFERROR(VLOOKUP('Projektplan'!$G$6,$E$2:$F$17,2,FALSE),"--")&amp;" "," "&amp;C42&amp;" "))),A42,0),0)</f>
      </c>
      <c r="I42" s="27">
        <f>IF(AND(ISNUMBER(A42),'Beispiel'!$G$6&lt;&gt;""),IF(OR(C42="alle",ISNUMBER(SEARCH(" "&amp;IFERROR(VLOOKUP('Beispiel'!$G$6,$E$2:$F$17,2,FALSE),"--")&amp;" "," "&amp;C42&amp;" "))),A42,0),0)</f>
      </c>
    </row>
    <row r="43" spans="1:9" x14ac:dyDescent="0.25">
      <c r="A43" s="7">
        <v>46909</v>
      </c>
      <c r="B43" s="6" t="s">
        <v>120</v>
      </c>
      <c r="C43" s="6" t="s">
        <v>98</v>
      </c>
      <c r="H43" s="27">
        <f>IF(AND(ISNUMBER(A43),'Projektplan'!$G$6&lt;&gt;""),IF(OR(C43="alle",ISNUMBER(SEARCH(" "&amp;IFERROR(VLOOKUP('Projektplan'!$G$6,$E$2:$F$17,2,FALSE),"--")&amp;" "," "&amp;C43&amp;" "))),A43,0),0)</f>
      </c>
      <c r="I43" s="27">
        <f>IF(AND(ISNUMBER(A43),'Beispiel'!$G$6&lt;&gt;""),IF(OR(C43="alle",ISNUMBER(SEARCH(" "&amp;IFERROR(VLOOKUP('Beispiel'!$G$6,$E$2:$F$17,2,FALSE),"--")&amp;" "," "&amp;C43&amp;" "))),A43,0),0)</f>
      </c>
    </row>
    <row r="44" spans="1:9" x14ac:dyDescent="0.25">
      <c r="A44" s="7">
        <v>46919</v>
      </c>
      <c r="B44" s="6" t="s">
        <v>123</v>
      </c>
      <c r="C44" s="6" t="s">
        <v>124</v>
      </c>
      <c r="H44" s="27">
        <f>IF(AND(ISNUMBER(A44),'Projektplan'!$G$6&lt;&gt;""),IF(OR(C44="alle",ISNUMBER(SEARCH(" "&amp;IFERROR(VLOOKUP('Projektplan'!$G$6,$E$2:$F$17,2,FALSE),"--")&amp;" "," "&amp;C44&amp;" "))),A44,0),0)</f>
      </c>
      <c r="I44" s="27">
        <f>IF(AND(ISNUMBER(A44),'Beispiel'!$G$6&lt;&gt;""),IF(OR(C44="alle",ISNUMBER(SEARCH(" "&amp;IFERROR(VLOOKUP('Beispiel'!$G$6,$E$2:$F$17,2,FALSE),"--")&amp;" "," "&amp;C44&amp;" "))),A44,0),0)</f>
      </c>
    </row>
    <row r="45" spans="1:9" x14ac:dyDescent="0.25">
      <c r="A45" s="7">
        <v>46980</v>
      </c>
      <c r="B45" s="6" t="s">
        <v>127</v>
      </c>
      <c r="C45" s="6" t="s">
        <v>128</v>
      </c>
      <c r="H45" s="27">
        <f>IF(AND(ISNUMBER(A45),'Projektplan'!$G$6&lt;&gt;""),IF(OR(C45="alle",ISNUMBER(SEARCH(" "&amp;IFERROR(VLOOKUP('Projektplan'!$G$6,$E$2:$F$17,2,FALSE),"--")&amp;" "," "&amp;C45&amp;" "))),A45,0),0)</f>
      </c>
      <c r="I45" s="27">
        <f>IF(AND(ISNUMBER(A45),'Beispiel'!$G$6&lt;&gt;""),IF(OR(C45="alle",ISNUMBER(SEARCH(" "&amp;IFERROR(VLOOKUP('Beispiel'!$G$6,$E$2:$F$17,2,FALSE),"--")&amp;" "," "&amp;C45&amp;" "))),A45,0),0)</f>
      </c>
    </row>
    <row r="46" spans="1:9" x14ac:dyDescent="0.25">
      <c r="A46" s="7">
        <v>47016</v>
      </c>
      <c r="B46" s="6" t="s">
        <v>131</v>
      </c>
      <c r="C46" s="6" t="s">
        <v>132</v>
      </c>
      <c r="H46" s="27">
        <f>IF(AND(ISNUMBER(A46),'Projektplan'!$G$6&lt;&gt;""),IF(OR(C46="alle",ISNUMBER(SEARCH(" "&amp;IFERROR(VLOOKUP('Projektplan'!$G$6,$E$2:$F$17,2,FALSE),"--")&amp;" "," "&amp;C46&amp;" "))),A46,0),0)</f>
      </c>
      <c r="I46" s="27">
        <f>IF(AND(ISNUMBER(A46),'Beispiel'!$G$6&lt;&gt;""),IF(OR(C46="alle",ISNUMBER(SEARCH(" "&amp;IFERROR(VLOOKUP('Beispiel'!$G$6,$E$2:$F$17,2,FALSE),"--")&amp;" "," "&amp;C46&amp;" "))),A46,0),0)</f>
      </c>
    </row>
    <row r="47" spans="1:9" x14ac:dyDescent="0.25">
      <c r="A47" s="7">
        <v>47029</v>
      </c>
      <c r="B47" s="6" t="s">
        <v>135</v>
      </c>
      <c r="C47" s="6" t="s">
        <v>98</v>
      </c>
      <c r="H47" s="27">
        <f>IF(AND(ISNUMBER(A47),'Projektplan'!$G$6&lt;&gt;""),IF(OR(C47="alle",ISNUMBER(SEARCH(" "&amp;IFERROR(VLOOKUP('Projektplan'!$G$6,$E$2:$F$17,2,FALSE),"--")&amp;" "," "&amp;C47&amp;" "))),A47,0),0)</f>
      </c>
      <c r="I47" s="27">
        <f>IF(AND(ISNUMBER(A47),'Beispiel'!$G$6&lt;&gt;""),IF(OR(C47="alle",ISNUMBER(SEARCH(" "&amp;IFERROR(VLOOKUP('Beispiel'!$G$6,$E$2:$F$17,2,FALSE),"--")&amp;" "," "&amp;C47&amp;" "))),A47,0),0)</f>
      </c>
    </row>
    <row r="48" spans="1:9" x14ac:dyDescent="0.25">
      <c r="A48" s="7">
        <v>47057</v>
      </c>
      <c r="B48" s="6" t="s">
        <v>137</v>
      </c>
      <c r="C48" s="6" t="s">
        <v>138</v>
      </c>
      <c r="H48" s="27">
        <f>IF(AND(ISNUMBER(A48),'Projektplan'!$G$6&lt;&gt;""),IF(OR(C48="alle",ISNUMBER(SEARCH(" "&amp;IFERROR(VLOOKUP('Projektplan'!$G$6,$E$2:$F$17,2,FALSE),"--")&amp;" "," "&amp;C48&amp;" "))),A48,0),0)</f>
      </c>
      <c r="I48" s="27">
        <f>IF(AND(ISNUMBER(A48),'Beispiel'!$G$6&lt;&gt;""),IF(OR(C48="alle",ISNUMBER(SEARCH(" "&amp;IFERROR(VLOOKUP('Beispiel'!$G$6,$E$2:$F$17,2,FALSE),"--")&amp;" "," "&amp;C48&amp;" "))),A48,0),0)</f>
      </c>
    </row>
    <row r="49" spans="1:9" x14ac:dyDescent="0.25">
      <c r="A49" s="7">
        <v>47058</v>
      </c>
      <c r="B49" s="6" t="s">
        <v>141</v>
      </c>
      <c r="C49" s="6" t="s">
        <v>142</v>
      </c>
      <c r="H49" s="27">
        <f>IF(AND(ISNUMBER(A49),'Projektplan'!$G$6&lt;&gt;""),IF(OR(C49="alle",ISNUMBER(SEARCH(" "&amp;IFERROR(VLOOKUP('Projektplan'!$G$6,$E$2:$F$17,2,FALSE),"--")&amp;" "," "&amp;C49&amp;" "))),A49,0),0)</f>
      </c>
      <c r="I49" s="27">
        <f>IF(AND(ISNUMBER(A49),'Beispiel'!$G$6&lt;&gt;""),IF(OR(C49="alle",ISNUMBER(SEARCH(" "&amp;IFERROR(VLOOKUP('Beispiel'!$G$6,$E$2:$F$17,2,FALSE),"--")&amp;" "," "&amp;C49&amp;" "))),A49,0),0)</f>
      </c>
    </row>
    <row r="50" spans="1:9" x14ac:dyDescent="0.25">
      <c r="A50" s="7">
        <v>47079</v>
      </c>
      <c r="B50" s="6" t="s">
        <v>145</v>
      </c>
      <c r="C50" s="6" t="s">
        <v>140</v>
      </c>
      <c r="H50" s="27">
        <f>IF(AND(ISNUMBER(A50),'Projektplan'!$G$6&lt;&gt;""),IF(OR(C50="alle",ISNUMBER(SEARCH(" "&amp;IFERROR(VLOOKUP('Projektplan'!$G$6,$E$2:$F$17,2,FALSE),"--")&amp;" "," "&amp;C50&amp;" "))),A50,0),0)</f>
      </c>
      <c r="I50" s="27">
        <f>IF(AND(ISNUMBER(A50),'Beispiel'!$G$6&lt;&gt;""),IF(OR(C50="alle",ISNUMBER(SEARCH(" "&amp;IFERROR(VLOOKUP('Beispiel'!$G$6,$E$2:$F$17,2,FALSE),"--")&amp;" "," "&amp;C50&amp;" "))),A50,0),0)</f>
      </c>
    </row>
    <row r="51" spans="1:9" x14ac:dyDescent="0.25">
      <c r="A51" s="7">
        <v>47112</v>
      </c>
      <c r="B51" s="6" t="s">
        <v>148</v>
      </c>
      <c r="C51" s="6" t="s">
        <v>98</v>
      </c>
      <c r="H51" s="27">
        <f>IF(AND(ISNUMBER(A51),'Projektplan'!$G$6&lt;&gt;""),IF(OR(C51="alle",ISNUMBER(SEARCH(" "&amp;IFERROR(VLOOKUP('Projektplan'!$G$6,$E$2:$F$17,2,FALSE),"--")&amp;" "," "&amp;C51&amp;" "))),A51,0),0)</f>
      </c>
      <c r="I51" s="27">
        <f>IF(AND(ISNUMBER(A51),'Beispiel'!$G$6&lt;&gt;""),IF(OR(C51="alle",ISNUMBER(SEARCH(" "&amp;IFERROR(VLOOKUP('Beispiel'!$G$6,$E$2:$F$17,2,FALSE),"--")&amp;" "," "&amp;C51&amp;" "))),A51,0),0)</f>
      </c>
    </row>
    <row r="52" spans="1:9" x14ac:dyDescent="0.25">
      <c r="A52" s="7">
        <v>47113</v>
      </c>
      <c r="B52" s="6" t="s">
        <v>150</v>
      </c>
      <c r="C52" s="6" t="s">
        <v>98</v>
      </c>
      <c r="H52" s="27">
        <f>IF(AND(ISNUMBER(A52),'Projektplan'!$G$6&lt;&gt;""),IF(OR(C52="alle",ISNUMBER(SEARCH(" "&amp;IFERROR(VLOOKUP('Projektplan'!$G$6,$E$2:$F$17,2,FALSE),"--")&amp;" "," "&amp;C52&amp;" "))),A52,0),0)</f>
      </c>
      <c r="I52" s="27">
        <f>IF(AND(ISNUMBER(A52),'Beispiel'!$G$6&lt;&gt;""),IF(OR(C52="alle",ISNUMBER(SEARCH(" "&amp;IFERROR(VLOOKUP('Beispiel'!$G$6,$E$2:$F$17,2,FALSE),"--")&amp;" "," "&amp;C52&amp;" "))),A52,0),0)</f>
      </c>
    </row>
    <row r="53" spans="8:9" x14ac:dyDescent="0.25">
      <c r="H53" s="27">
        <f>IF(AND(ISNUMBER(A53),'Projektplan'!$G$6&lt;&gt;""),IF(OR(C53="alle",ISNUMBER(SEARCH(" "&amp;IFERROR(VLOOKUP('Projektplan'!$G$6,$E$2:$F$17,2,FALSE),"--")&amp;" "," "&amp;C53&amp;" "))),A53,0),0)</f>
      </c>
      <c r="I53" s="27">
        <f>IF(AND(ISNUMBER(A53),'Beispiel'!$G$6&lt;&gt;""),IF(OR(C53="alle",ISNUMBER(SEARCH(" "&amp;IFERROR(VLOOKUP('Beispiel'!$G$6,$E$2:$F$17,2,FALSE),"--")&amp;" "," "&amp;C53&amp;" "))),A53,0),0)</f>
      </c>
    </row>
    <row r="54" ht="24" customHeight="1" spans="1:9" x14ac:dyDescent="0.25">
      <c r="A54" s="28" t="s">
        <v>151</v>
      </c>
      <c r="B54" s="28"/>
      <c r="C54" s="28"/>
      <c r="H54" s="27">
        <f>IF(AND(ISNUMBER(A54),'Projektplan'!$G$6&lt;&gt;""),IF(OR(C54="alle",ISNUMBER(SEARCH(" "&amp;IFERROR(VLOOKUP('Projektplan'!$G$6,$E$2:$F$17,2,FALSE),"--")&amp;" "," "&amp;C54&amp;" "))),A54,0),0)</f>
      </c>
      <c r="I54" s="27">
        <f>IF(AND(ISNUMBER(A54),'Beispiel'!$G$6&lt;&gt;""),IF(OR(C54="alle",ISNUMBER(SEARCH(" "&amp;IFERROR(VLOOKUP('Beispiel'!$G$6,$E$2:$F$17,2,FALSE),"--")&amp;" "," "&amp;C54&amp;" "))),A54,0),0)</f>
      </c>
    </row>
    <row r="55" ht="24" customHeight="1" spans="1:9" x14ac:dyDescent="0.25">
      <c r="A55" s="28"/>
      <c r="B55" s="28"/>
      <c r="C55" s="28"/>
      <c r="H55" s="27">
        <f>IF(AND(ISNUMBER(A55),'Projektplan'!$G$6&lt;&gt;""),IF(OR(C55="alle",ISNUMBER(SEARCH(" "&amp;IFERROR(VLOOKUP('Projektplan'!$G$6,$E$2:$F$17,2,FALSE),"--")&amp;" "," "&amp;C55&amp;" "))),A55,0),0)</f>
      </c>
      <c r="I55" s="27">
        <f>IF(AND(ISNUMBER(A55),'Beispiel'!$G$6&lt;&gt;""),IF(OR(C55="alle",ISNUMBER(SEARCH(" "&amp;IFERROR(VLOOKUP('Beispiel'!$G$6,$E$2:$F$17,2,FALSE),"--")&amp;" "," "&amp;C55&amp;" "))),A55,0),0)</f>
      </c>
    </row>
    <row r="56" ht="24" customHeight="1" spans="1:9" x14ac:dyDescent="0.25">
      <c r="A56" s="28"/>
      <c r="B56" s="28"/>
      <c r="C56" s="28"/>
      <c r="H56" s="27">
        <f>IF(AND(ISNUMBER(A56),'Projektplan'!$G$6&lt;&gt;""),IF(OR(C56="alle",ISNUMBER(SEARCH(" "&amp;IFERROR(VLOOKUP('Projektplan'!$G$6,$E$2:$F$17,2,FALSE),"--")&amp;" "," "&amp;C56&amp;" "))),A56,0),0)</f>
      </c>
      <c r="I56" s="27">
        <f>IF(AND(ISNUMBER(A56),'Beispiel'!$G$6&lt;&gt;""),IF(OR(C56="alle",ISNUMBER(SEARCH(" "&amp;IFERROR(VLOOKUP('Beispiel'!$G$6,$E$2:$F$17,2,FALSE),"--")&amp;" "," "&amp;C56&amp;" "))),A56,0),0)</f>
      </c>
    </row>
    <row r="57" spans="8:9" x14ac:dyDescent="0.25">
      <c r="H57" s="27">
        <f>IF(AND(ISNUMBER(A57),'Projektplan'!$G$6&lt;&gt;""),IF(OR(C57="alle",ISNUMBER(SEARCH(" "&amp;IFERROR(VLOOKUP('Projektplan'!$G$6,$E$2:$F$17,2,FALSE),"--")&amp;" "," "&amp;C57&amp;" "))),A57,0),0)</f>
      </c>
      <c r="I57" s="27">
        <f>IF(AND(ISNUMBER(A57),'Beispiel'!$G$6&lt;&gt;""),IF(OR(C57="alle",ISNUMBER(SEARCH(" "&amp;IFERROR(VLOOKUP('Beispiel'!$G$6,$E$2:$F$17,2,FALSE),"--")&amp;" "," "&amp;C57&amp;" "))),A57,0),0)</f>
      </c>
    </row>
    <row r="58" spans="8:9" x14ac:dyDescent="0.25">
      <c r="H58" s="27">
        <f>IF(AND(ISNUMBER(A58),'Projektplan'!$G$6&lt;&gt;""),IF(OR(C58="alle",ISNUMBER(SEARCH(" "&amp;IFERROR(VLOOKUP('Projektplan'!$G$6,$E$2:$F$17,2,FALSE),"--")&amp;" "," "&amp;C58&amp;" "))),A58,0),0)</f>
      </c>
      <c r="I58" s="27">
        <f>IF(AND(ISNUMBER(A58),'Beispiel'!$G$6&lt;&gt;""),IF(OR(C58="alle",ISNUMBER(SEARCH(" "&amp;IFERROR(VLOOKUP('Beispiel'!$G$6,$E$2:$F$17,2,FALSE),"--")&amp;" "," "&amp;C58&amp;" "))),A58,0),0)</f>
      </c>
    </row>
    <row r="59" spans="8:9" x14ac:dyDescent="0.25">
      <c r="H59" s="27">
        <f>IF(AND(ISNUMBER(A59),'Projektplan'!$G$6&lt;&gt;""),IF(OR(C59="alle",ISNUMBER(SEARCH(" "&amp;IFERROR(VLOOKUP('Projektplan'!$G$6,$E$2:$F$17,2,FALSE),"--")&amp;" "," "&amp;C59&amp;" "))),A59,0),0)</f>
      </c>
      <c r="I59" s="27">
        <f>IF(AND(ISNUMBER(A59),'Beispiel'!$G$6&lt;&gt;""),IF(OR(C59="alle",ISNUMBER(SEARCH(" "&amp;IFERROR(VLOOKUP('Beispiel'!$G$6,$E$2:$F$17,2,FALSE),"--")&amp;" "," "&amp;C59&amp;" "))),A59,0),0)</f>
      </c>
    </row>
    <row r="60" spans="8:9" x14ac:dyDescent="0.25">
      <c r="H60" s="27">
        <f>IF(AND(ISNUMBER(A60),'Projektplan'!$G$6&lt;&gt;""),IF(OR(C60="alle",ISNUMBER(SEARCH(" "&amp;IFERROR(VLOOKUP('Projektplan'!$G$6,$E$2:$F$17,2,FALSE),"--")&amp;" "," "&amp;C60&amp;" "))),A60,0),0)</f>
      </c>
      <c r="I60" s="27">
        <f>IF(AND(ISNUMBER(A60),'Beispiel'!$G$6&lt;&gt;""),IF(OR(C60="alle",ISNUMBER(SEARCH(" "&amp;IFERROR(VLOOKUP('Beispiel'!$G$6,$E$2:$F$17,2,FALSE),"--")&amp;" "," "&amp;C60&amp;" "))),A60,0),0)</f>
      </c>
    </row>
    <row r="61" spans="8:9" x14ac:dyDescent="0.25">
      <c r="H61" s="27">
        <f>IF(AND(ISNUMBER(A61),'Projektplan'!$G$6&lt;&gt;""),IF(OR(C61="alle",ISNUMBER(SEARCH(" "&amp;IFERROR(VLOOKUP('Projektplan'!$G$6,$E$2:$F$17,2,FALSE),"--")&amp;" "," "&amp;C61&amp;" "))),A61,0),0)</f>
      </c>
      <c r="I61" s="27">
        <f>IF(AND(ISNUMBER(A61),'Beispiel'!$G$6&lt;&gt;""),IF(OR(C61="alle",ISNUMBER(SEARCH(" "&amp;IFERROR(VLOOKUP('Beispiel'!$G$6,$E$2:$F$17,2,FALSE),"--")&amp;" "," "&amp;C61&amp;" "))),A61,0),0)</f>
      </c>
    </row>
    <row r="62" spans="8:9" x14ac:dyDescent="0.25">
      <c r="H62" s="27">
        <f>IF(AND(ISNUMBER(A62),'Projektplan'!$G$6&lt;&gt;""),IF(OR(C62="alle",ISNUMBER(SEARCH(" "&amp;IFERROR(VLOOKUP('Projektplan'!$G$6,$E$2:$F$17,2,FALSE),"--")&amp;" "," "&amp;C62&amp;" "))),A62,0),0)</f>
      </c>
      <c r="I62" s="27">
        <f>IF(AND(ISNUMBER(A62),'Beispiel'!$G$6&lt;&gt;""),IF(OR(C62="alle",ISNUMBER(SEARCH(" "&amp;IFERROR(VLOOKUP('Beispiel'!$G$6,$E$2:$F$17,2,FALSE),"--")&amp;" "," "&amp;C62&amp;" "))),A62,0),0)</f>
      </c>
    </row>
    <row r="63" spans="8:9" x14ac:dyDescent="0.25">
      <c r="H63" s="27">
        <f>IF(AND(ISNUMBER(A63),'Projektplan'!$G$6&lt;&gt;""),IF(OR(C63="alle",ISNUMBER(SEARCH(" "&amp;IFERROR(VLOOKUP('Projektplan'!$G$6,$E$2:$F$17,2,FALSE),"--")&amp;" "," "&amp;C63&amp;" "))),A63,0),0)</f>
      </c>
      <c r="I63" s="27">
        <f>IF(AND(ISNUMBER(A63),'Beispiel'!$G$6&lt;&gt;""),IF(OR(C63="alle",ISNUMBER(SEARCH(" "&amp;IFERROR(VLOOKUP('Beispiel'!$G$6,$E$2:$F$17,2,FALSE),"--")&amp;" "," "&amp;C63&amp;" "))),A63,0),0)</f>
      </c>
    </row>
    <row r="64" spans="8:9" x14ac:dyDescent="0.25">
      <c r="H64" s="27">
        <f>IF(AND(ISNUMBER(A64),'Projektplan'!$G$6&lt;&gt;""),IF(OR(C64="alle",ISNUMBER(SEARCH(" "&amp;IFERROR(VLOOKUP('Projektplan'!$G$6,$E$2:$F$17,2,FALSE),"--")&amp;" "," "&amp;C64&amp;" "))),A64,0),0)</f>
      </c>
      <c r="I64" s="27">
        <f>IF(AND(ISNUMBER(A64),'Beispiel'!$G$6&lt;&gt;""),IF(OR(C64="alle",ISNUMBER(SEARCH(" "&amp;IFERROR(VLOOKUP('Beispiel'!$G$6,$E$2:$F$17,2,FALSE),"--")&amp;" "," "&amp;C64&amp;" "))),A64,0),0)</f>
      </c>
    </row>
    <row r="65" spans="8:9" x14ac:dyDescent="0.25">
      <c r="H65" s="27">
        <f>IF(AND(ISNUMBER(A65),'Projektplan'!$G$6&lt;&gt;""),IF(OR(C65="alle",ISNUMBER(SEARCH(" "&amp;IFERROR(VLOOKUP('Projektplan'!$G$6,$E$2:$F$17,2,FALSE),"--")&amp;" "," "&amp;C65&amp;" "))),A65,0),0)</f>
      </c>
      <c r="I65" s="27">
        <f>IF(AND(ISNUMBER(A65),'Beispiel'!$G$6&lt;&gt;""),IF(OR(C65="alle",ISNUMBER(SEARCH(" "&amp;IFERROR(VLOOKUP('Beispiel'!$G$6,$E$2:$F$17,2,FALSE),"--")&amp;" "," "&amp;C65&amp;" "))),A65,0),0)</f>
      </c>
    </row>
    <row r="66" spans="8:9" x14ac:dyDescent="0.25">
      <c r="H66" s="27">
        <f>IF(AND(ISNUMBER(A66),'Projektplan'!$G$6&lt;&gt;""),IF(OR(C66="alle",ISNUMBER(SEARCH(" "&amp;IFERROR(VLOOKUP('Projektplan'!$G$6,$E$2:$F$17,2,FALSE),"--")&amp;" "," "&amp;C66&amp;" "))),A66,0),0)</f>
      </c>
      <c r="I66" s="27">
        <f>IF(AND(ISNUMBER(A66),'Beispiel'!$G$6&lt;&gt;""),IF(OR(C66="alle",ISNUMBER(SEARCH(" "&amp;IFERROR(VLOOKUP('Beispiel'!$G$6,$E$2:$F$17,2,FALSE),"--")&amp;" "," "&amp;C66&amp;" "))),A66,0),0)</f>
      </c>
    </row>
    <row r="67" spans="8:9" x14ac:dyDescent="0.25">
      <c r="H67" s="27">
        <f>IF(AND(ISNUMBER(A67),'Projektplan'!$G$6&lt;&gt;""),IF(OR(C67="alle",ISNUMBER(SEARCH(" "&amp;IFERROR(VLOOKUP('Projektplan'!$G$6,$E$2:$F$17,2,FALSE),"--")&amp;" "," "&amp;C67&amp;" "))),A67,0),0)</f>
      </c>
      <c r="I67" s="27">
        <f>IF(AND(ISNUMBER(A67),'Beispiel'!$G$6&lt;&gt;""),IF(OR(C67="alle",ISNUMBER(SEARCH(" "&amp;IFERROR(VLOOKUP('Beispiel'!$G$6,$E$2:$F$17,2,FALSE),"--")&amp;" "," "&amp;C67&amp;" "))),A67,0),0)</f>
      </c>
    </row>
    <row r="68" spans="8:9" x14ac:dyDescent="0.25">
      <c r="H68" s="27">
        <f>IF(AND(ISNUMBER(A68),'Projektplan'!$G$6&lt;&gt;""),IF(OR(C68="alle",ISNUMBER(SEARCH(" "&amp;IFERROR(VLOOKUP('Projektplan'!$G$6,$E$2:$F$17,2,FALSE),"--")&amp;" "," "&amp;C68&amp;" "))),A68,0),0)</f>
      </c>
      <c r="I68" s="27">
        <f>IF(AND(ISNUMBER(A68),'Beispiel'!$G$6&lt;&gt;""),IF(OR(C68="alle",ISNUMBER(SEARCH(" "&amp;IFERROR(VLOOKUP('Beispiel'!$G$6,$E$2:$F$17,2,FALSE),"--")&amp;" "," "&amp;C68&amp;" "))),A68,0),0)</f>
      </c>
    </row>
    <row r="69" spans="8:9" x14ac:dyDescent="0.25">
      <c r="H69" s="27">
        <f>IF(AND(ISNUMBER(A69),'Projektplan'!$G$6&lt;&gt;""),IF(OR(C69="alle",ISNUMBER(SEARCH(" "&amp;IFERROR(VLOOKUP('Projektplan'!$G$6,$E$2:$F$17,2,FALSE),"--")&amp;" "," "&amp;C69&amp;" "))),A69,0),0)</f>
      </c>
      <c r="I69" s="27">
        <f>IF(AND(ISNUMBER(A69),'Beispiel'!$G$6&lt;&gt;""),IF(OR(C69="alle",ISNUMBER(SEARCH(" "&amp;IFERROR(VLOOKUP('Beispiel'!$G$6,$E$2:$F$17,2,FALSE),"--")&amp;" "," "&amp;C69&amp;" "))),A69,0),0)</f>
      </c>
    </row>
    <row r="70" spans="8:9" x14ac:dyDescent="0.25">
      <c r="H70" s="27">
        <f>IF(AND(ISNUMBER(A70),'Projektplan'!$G$6&lt;&gt;""),IF(OR(C70="alle",ISNUMBER(SEARCH(" "&amp;IFERROR(VLOOKUP('Projektplan'!$G$6,$E$2:$F$17,2,FALSE),"--")&amp;" "," "&amp;C70&amp;" "))),A70,0),0)</f>
      </c>
      <c r="I70" s="27">
        <f>IF(AND(ISNUMBER(A70),'Beispiel'!$G$6&lt;&gt;""),IF(OR(C70="alle",ISNUMBER(SEARCH(" "&amp;IFERROR(VLOOKUP('Beispiel'!$G$6,$E$2:$F$17,2,FALSE),"--")&amp;" "," "&amp;C70&amp;" "))),A70,0),0)</f>
      </c>
    </row>
    <row r="71" spans="8:9" x14ac:dyDescent="0.25">
      <c r="H71" s="27">
        <f>IF(AND(ISNUMBER(A71),'Projektplan'!$G$6&lt;&gt;""),IF(OR(C71="alle",ISNUMBER(SEARCH(" "&amp;IFERROR(VLOOKUP('Projektplan'!$G$6,$E$2:$F$17,2,FALSE),"--")&amp;" "," "&amp;C71&amp;" "))),A71,0),0)</f>
      </c>
      <c r="I71" s="27">
        <f>IF(AND(ISNUMBER(A71),'Beispiel'!$G$6&lt;&gt;""),IF(OR(C71="alle",ISNUMBER(SEARCH(" "&amp;IFERROR(VLOOKUP('Beispiel'!$G$6,$E$2:$F$17,2,FALSE),"--")&amp;" "," "&amp;C71&amp;" "))),A71,0),0)</f>
      </c>
    </row>
    <row r="72" spans="8:9" x14ac:dyDescent="0.25">
      <c r="H72" s="27">
        <f>IF(AND(ISNUMBER(A72),'Projektplan'!$G$6&lt;&gt;""),IF(OR(C72="alle",ISNUMBER(SEARCH(" "&amp;IFERROR(VLOOKUP('Projektplan'!$G$6,$E$2:$F$17,2,FALSE),"--")&amp;" "," "&amp;C72&amp;" "))),A72,0),0)</f>
      </c>
      <c r="I72" s="27">
        <f>IF(AND(ISNUMBER(A72),'Beispiel'!$G$6&lt;&gt;""),IF(OR(C72="alle",ISNUMBER(SEARCH(" "&amp;IFERROR(VLOOKUP('Beispiel'!$G$6,$E$2:$F$17,2,FALSE),"--")&amp;" "," "&amp;C72&amp;" "))),A72,0),0)</f>
      </c>
    </row>
    <row r="73" spans="8:9" x14ac:dyDescent="0.25">
      <c r="H73" s="27">
        <f>IF(AND(ISNUMBER(A73),'Projektplan'!$G$6&lt;&gt;""),IF(OR(C73="alle",ISNUMBER(SEARCH(" "&amp;IFERROR(VLOOKUP('Projektplan'!$G$6,$E$2:$F$17,2,FALSE),"--")&amp;" "," "&amp;C73&amp;" "))),A73,0),0)</f>
      </c>
      <c r="I73" s="27">
        <f>IF(AND(ISNUMBER(A73),'Beispiel'!$G$6&lt;&gt;""),IF(OR(C73="alle",ISNUMBER(SEARCH(" "&amp;IFERROR(VLOOKUP('Beispiel'!$G$6,$E$2:$F$17,2,FALSE),"--")&amp;" "," "&amp;C73&amp;" "))),A73,0),0)</f>
      </c>
    </row>
    <row r="74" spans="8:9" x14ac:dyDescent="0.25">
      <c r="H74" s="27">
        <f>IF(AND(ISNUMBER(A74),'Projektplan'!$G$6&lt;&gt;""),IF(OR(C74="alle",ISNUMBER(SEARCH(" "&amp;IFERROR(VLOOKUP('Projektplan'!$G$6,$E$2:$F$17,2,FALSE),"--")&amp;" "," "&amp;C74&amp;" "))),A74,0),0)</f>
      </c>
      <c r="I74" s="27">
        <f>IF(AND(ISNUMBER(A74),'Beispiel'!$G$6&lt;&gt;""),IF(OR(C74="alle",ISNUMBER(SEARCH(" "&amp;IFERROR(VLOOKUP('Beispiel'!$G$6,$E$2:$F$17,2,FALSE),"--")&amp;" "," "&amp;C74&amp;" "))),A74,0),0)</f>
      </c>
    </row>
    <row r="75" spans="8:9" x14ac:dyDescent="0.25">
      <c r="H75" s="27">
        <f>IF(AND(ISNUMBER(A75),'Projektplan'!$G$6&lt;&gt;""),IF(OR(C75="alle",ISNUMBER(SEARCH(" "&amp;IFERROR(VLOOKUP('Projektplan'!$G$6,$E$2:$F$17,2,FALSE),"--")&amp;" "," "&amp;C75&amp;" "))),A75,0),0)</f>
      </c>
      <c r="I75" s="27">
        <f>IF(AND(ISNUMBER(A75),'Beispiel'!$G$6&lt;&gt;""),IF(OR(C75="alle",ISNUMBER(SEARCH(" "&amp;IFERROR(VLOOKUP('Beispiel'!$G$6,$E$2:$F$17,2,FALSE),"--")&amp;" "," "&amp;C75&amp;" "))),A75,0),0)</f>
      </c>
    </row>
    <row r="76" spans="8:9" x14ac:dyDescent="0.25">
      <c r="H76" s="27">
        <f>IF(AND(ISNUMBER(A76),'Projektplan'!$G$6&lt;&gt;""),IF(OR(C76="alle",ISNUMBER(SEARCH(" "&amp;IFERROR(VLOOKUP('Projektplan'!$G$6,$E$2:$F$17,2,FALSE),"--")&amp;" "," "&amp;C76&amp;" "))),A76,0),0)</f>
      </c>
      <c r="I76" s="27">
        <f>IF(AND(ISNUMBER(A76),'Beispiel'!$G$6&lt;&gt;""),IF(OR(C76="alle",ISNUMBER(SEARCH(" "&amp;IFERROR(VLOOKUP('Beispiel'!$G$6,$E$2:$F$17,2,FALSE),"--")&amp;" "," "&amp;C76&amp;" "))),A76,0),0)</f>
      </c>
    </row>
    <row r="77" spans="8:9" x14ac:dyDescent="0.25">
      <c r="H77" s="27">
        <f>IF(AND(ISNUMBER(A77),'Projektplan'!$G$6&lt;&gt;""),IF(OR(C77="alle",ISNUMBER(SEARCH(" "&amp;IFERROR(VLOOKUP('Projektplan'!$G$6,$E$2:$F$17,2,FALSE),"--")&amp;" "," "&amp;C77&amp;" "))),A77,0),0)</f>
      </c>
      <c r="I77" s="27">
        <f>IF(AND(ISNUMBER(A77),'Beispiel'!$G$6&lt;&gt;""),IF(OR(C77="alle",ISNUMBER(SEARCH(" "&amp;IFERROR(VLOOKUP('Beispiel'!$G$6,$E$2:$F$17,2,FALSE),"--")&amp;" "," "&amp;C77&amp;" "))),A77,0),0)</f>
      </c>
    </row>
    <row r="78" spans="8:9" x14ac:dyDescent="0.25">
      <c r="H78" s="27">
        <f>IF(AND(ISNUMBER(A78),'Projektplan'!$G$6&lt;&gt;""),IF(OR(C78="alle",ISNUMBER(SEARCH(" "&amp;IFERROR(VLOOKUP('Projektplan'!$G$6,$E$2:$F$17,2,FALSE),"--")&amp;" "," "&amp;C78&amp;" "))),A78,0),0)</f>
      </c>
      <c r="I78" s="27">
        <f>IF(AND(ISNUMBER(A78),'Beispiel'!$G$6&lt;&gt;""),IF(OR(C78="alle",ISNUMBER(SEARCH(" "&amp;IFERROR(VLOOKUP('Beispiel'!$G$6,$E$2:$F$17,2,FALSE),"--")&amp;" "," "&amp;C78&amp;" "))),A78,0),0)</f>
      </c>
    </row>
    <row r="79" spans="8:9" x14ac:dyDescent="0.25">
      <c r="H79" s="27">
        <f>IF(AND(ISNUMBER(A79),'Projektplan'!$G$6&lt;&gt;""),IF(OR(C79="alle",ISNUMBER(SEARCH(" "&amp;IFERROR(VLOOKUP('Projektplan'!$G$6,$E$2:$F$17,2,FALSE),"--")&amp;" "," "&amp;C79&amp;" "))),A79,0),0)</f>
      </c>
      <c r="I79" s="27">
        <f>IF(AND(ISNUMBER(A79),'Beispiel'!$G$6&lt;&gt;""),IF(OR(C79="alle",ISNUMBER(SEARCH(" "&amp;IFERROR(VLOOKUP('Beispiel'!$G$6,$E$2:$F$17,2,FALSE),"--")&amp;" "," "&amp;C79&amp;" "))),A79,0),0)</f>
      </c>
    </row>
    <row r="80" spans="8:9" x14ac:dyDescent="0.25">
      <c r="H80" s="27">
        <f>IF(AND(ISNUMBER(A80),'Projektplan'!$G$6&lt;&gt;""),IF(OR(C80="alle",ISNUMBER(SEARCH(" "&amp;IFERROR(VLOOKUP('Projektplan'!$G$6,$E$2:$F$17,2,FALSE),"--")&amp;" "," "&amp;C80&amp;" "))),A80,0),0)</f>
      </c>
      <c r="I80" s="27">
        <f>IF(AND(ISNUMBER(A80),'Beispiel'!$G$6&lt;&gt;""),IF(OR(C80="alle",ISNUMBER(SEARCH(" "&amp;IFERROR(VLOOKUP('Beispiel'!$G$6,$E$2:$F$17,2,FALSE),"--")&amp;" "," "&amp;C80&amp;" "))),A80,0),0)</f>
      </c>
    </row>
    <row r="81" spans="8:9" x14ac:dyDescent="0.25">
      <c r="H81" s="27">
        <f>IF(AND(ISNUMBER(A81),'Projektplan'!$G$6&lt;&gt;""),IF(OR(C81="alle",ISNUMBER(SEARCH(" "&amp;IFERROR(VLOOKUP('Projektplan'!$G$6,$E$2:$F$17,2,FALSE),"--")&amp;" "," "&amp;C81&amp;" "))),A81,0),0)</f>
      </c>
      <c r="I81" s="27">
        <f>IF(AND(ISNUMBER(A81),'Beispiel'!$G$6&lt;&gt;""),IF(OR(C81="alle",ISNUMBER(SEARCH(" "&amp;IFERROR(VLOOKUP('Beispiel'!$G$6,$E$2:$F$17,2,FALSE),"--")&amp;" "," "&amp;C81&amp;" "))),A81,0),0)</f>
      </c>
    </row>
    <row r="82" spans="8:9" x14ac:dyDescent="0.25">
      <c r="H82" s="27">
        <f>IF(AND(ISNUMBER(A82),'Projektplan'!$G$6&lt;&gt;""),IF(OR(C82="alle",ISNUMBER(SEARCH(" "&amp;IFERROR(VLOOKUP('Projektplan'!$G$6,$E$2:$F$17,2,FALSE),"--")&amp;" "," "&amp;C82&amp;" "))),A82,0),0)</f>
      </c>
      <c r="I82" s="27">
        <f>IF(AND(ISNUMBER(A82),'Beispiel'!$G$6&lt;&gt;""),IF(OR(C82="alle",ISNUMBER(SEARCH(" "&amp;IFERROR(VLOOKUP('Beispiel'!$G$6,$E$2:$F$17,2,FALSE),"--")&amp;" "," "&amp;C82&amp;" "))),A82,0),0)</f>
      </c>
    </row>
    <row r="83" spans="8:9" x14ac:dyDescent="0.25">
      <c r="H83" s="27">
        <f>IF(AND(ISNUMBER(A83),'Projektplan'!$G$6&lt;&gt;""),IF(OR(C83="alle",ISNUMBER(SEARCH(" "&amp;IFERROR(VLOOKUP('Projektplan'!$G$6,$E$2:$F$17,2,FALSE),"--")&amp;" "," "&amp;C83&amp;" "))),A83,0),0)</f>
      </c>
      <c r="I83" s="27">
        <f>IF(AND(ISNUMBER(A83),'Beispiel'!$G$6&lt;&gt;""),IF(OR(C83="alle",ISNUMBER(SEARCH(" "&amp;IFERROR(VLOOKUP('Beispiel'!$G$6,$E$2:$F$17,2,FALSE),"--")&amp;" "," "&amp;C83&amp;" "))),A83,0),0)</f>
      </c>
    </row>
    <row r="84" spans="8:9" x14ac:dyDescent="0.25">
      <c r="H84" s="27">
        <f>IF(AND(ISNUMBER(A84),'Projektplan'!$G$6&lt;&gt;""),IF(OR(C84="alle",ISNUMBER(SEARCH(" "&amp;IFERROR(VLOOKUP('Projektplan'!$G$6,$E$2:$F$17,2,FALSE),"--")&amp;" "," "&amp;C84&amp;" "))),A84,0),0)</f>
      </c>
      <c r="I84" s="27">
        <f>IF(AND(ISNUMBER(A84),'Beispiel'!$G$6&lt;&gt;""),IF(OR(C84="alle",ISNUMBER(SEARCH(" "&amp;IFERROR(VLOOKUP('Beispiel'!$G$6,$E$2:$F$17,2,FALSE),"--")&amp;" "," "&amp;C84&amp;" "))),A84,0),0)</f>
      </c>
    </row>
    <row r="85" spans="8:9" x14ac:dyDescent="0.25">
      <c r="H85" s="27">
        <f>IF(AND(ISNUMBER(A85),'Projektplan'!$G$6&lt;&gt;""),IF(OR(C85="alle",ISNUMBER(SEARCH(" "&amp;IFERROR(VLOOKUP('Projektplan'!$G$6,$E$2:$F$17,2,FALSE),"--")&amp;" "," "&amp;C85&amp;" "))),A85,0),0)</f>
      </c>
      <c r="I85" s="27">
        <f>IF(AND(ISNUMBER(A85),'Beispiel'!$G$6&lt;&gt;""),IF(OR(C85="alle",ISNUMBER(SEARCH(" "&amp;IFERROR(VLOOKUP('Beispiel'!$G$6,$E$2:$F$17,2,FALSE),"--")&amp;" "," "&amp;C85&amp;" "))),A85,0),0)</f>
      </c>
    </row>
    <row r="86" spans="8:9" x14ac:dyDescent="0.25">
      <c r="H86" s="27">
        <f>IF(AND(ISNUMBER(A86),'Projektplan'!$G$6&lt;&gt;""),IF(OR(C86="alle",ISNUMBER(SEARCH(" "&amp;IFERROR(VLOOKUP('Projektplan'!$G$6,$E$2:$F$17,2,FALSE),"--")&amp;" "," "&amp;C86&amp;" "))),A86,0),0)</f>
      </c>
      <c r="I86" s="27">
        <f>IF(AND(ISNUMBER(A86),'Beispiel'!$G$6&lt;&gt;""),IF(OR(C86="alle",ISNUMBER(SEARCH(" "&amp;IFERROR(VLOOKUP('Beispiel'!$G$6,$E$2:$F$17,2,FALSE),"--")&amp;" "," "&amp;C86&amp;" "))),A86,0),0)</f>
      </c>
    </row>
    <row r="87" spans="8:9" x14ac:dyDescent="0.25">
      <c r="H87" s="27">
        <f>IF(AND(ISNUMBER(A87),'Projektplan'!$G$6&lt;&gt;""),IF(OR(C87="alle",ISNUMBER(SEARCH(" "&amp;IFERROR(VLOOKUP('Projektplan'!$G$6,$E$2:$F$17,2,FALSE),"--")&amp;" "," "&amp;C87&amp;" "))),A87,0),0)</f>
      </c>
      <c r="I87" s="27">
        <f>IF(AND(ISNUMBER(A87),'Beispiel'!$G$6&lt;&gt;""),IF(OR(C87="alle",ISNUMBER(SEARCH(" "&amp;IFERROR(VLOOKUP('Beispiel'!$G$6,$E$2:$F$17,2,FALSE),"--")&amp;" "," "&amp;C87&amp;" "))),A87,0),0)</f>
      </c>
    </row>
    <row r="88" spans="8:9" x14ac:dyDescent="0.25">
      <c r="H88" s="27">
        <f>IF(AND(ISNUMBER(A88),'Projektplan'!$G$6&lt;&gt;""),IF(OR(C88="alle",ISNUMBER(SEARCH(" "&amp;IFERROR(VLOOKUP('Projektplan'!$G$6,$E$2:$F$17,2,FALSE),"--")&amp;" "," "&amp;C88&amp;" "))),A88,0),0)</f>
      </c>
      <c r="I88" s="27">
        <f>IF(AND(ISNUMBER(A88),'Beispiel'!$G$6&lt;&gt;""),IF(OR(C88="alle",ISNUMBER(SEARCH(" "&amp;IFERROR(VLOOKUP('Beispiel'!$G$6,$E$2:$F$17,2,FALSE),"--")&amp;" "," "&amp;C88&amp;" "))),A88,0),0)</f>
      </c>
    </row>
    <row r="89" spans="8:9" x14ac:dyDescent="0.25">
      <c r="H89" s="27">
        <f>IF(AND(ISNUMBER(A89),'Projektplan'!$G$6&lt;&gt;""),IF(OR(C89="alle",ISNUMBER(SEARCH(" "&amp;IFERROR(VLOOKUP('Projektplan'!$G$6,$E$2:$F$17,2,FALSE),"--")&amp;" "," "&amp;C89&amp;" "))),A89,0),0)</f>
      </c>
      <c r="I89" s="27">
        <f>IF(AND(ISNUMBER(A89),'Beispiel'!$G$6&lt;&gt;""),IF(OR(C89="alle",ISNUMBER(SEARCH(" "&amp;IFERROR(VLOOKUP('Beispiel'!$G$6,$E$2:$F$17,2,FALSE),"--")&amp;" "," "&amp;C89&amp;" "))),A89,0),0)</f>
      </c>
    </row>
    <row r="90" spans="8:9" x14ac:dyDescent="0.25">
      <c r="H90" s="27">
        <f>IF(AND(ISNUMBER(A90),'Projektplan'!$G$6&lt;&gt;""),IF(OR(C90="alle",ISNUMBER(SEARCH(" "&amp;IFERROR(VLOOKUP('Projektplan'!$G$6,$E$2:$F$17,2,FALSE),"--")&amp;" "," "&amp;C90&amp;" "))),A90,0),0)</f>
      </c>
      <c r="I90" s="27">
        <f>IF(AND(ISNUMBER(A90),'Beispiel'!$G$6&lt;&gt;""),IF(OR(C90="alle",ISNUMBER(SEARCH(" "&amp;IFERROR(VLOOKUP('Beispiel'!$G$6,$E$2:$F$17,2,FALSE),"--")&amp;" "," "&amp;C90&amp;" "))),A90,0),0)</f>
      </c>
    </row>
    <row r="91" spans="8:9" x14ac:dyDescent="0.25">
      <c r="H91" s="27">
        <f>IF(AND(ISNUMBER(A91),'Projektplan'!$G$6&lt;&gt;""),IF(OR(C91="alle",ISNUMBER(SEARCH(" "&amp;IFERROR(VLOOKUP('Projektplan'!$G$6,$E$2:$F$17,2,FALSE),"--")&amp;" "," "&amp;C91&amp;" "))),A91,0),0)</f>
      </c>
      <c r="I91" s="27">
        <f>IF(AND(ISNUMBER(A91),'Beispiel'!$G$6&lt;&gt;""),IF(OR(C91="alle",ISNUMBER(SEARCH(" "&amp;IFERROR(VLOOKUP('Beispiel'!$G$6,$E$2:$F$17,2,FALSE),"--")&amp;" "," "&amp;C91&amp;" "))),A91,0),0)</f>
      </c>
    </row>
    <row r="92" spans="8:9" x14ac:dyDescent="0.25">
      <c r="H92" s="27">
        <f>IF(AND(ISNUMBER(A92),'Projektplan'!$G$6&lt;&gt;""),IF(OR(C92="alle",ISNUMBER(SEARCH(" "&amp;IFERROR(VLOOKUP('Projektplan'!$G$6,$E$2:$F$17,2,FALSE),"--")&amp;" "," "&amp;C92&amp;" "))),A92,0),0)</f>
      </c>
      <c r="I92" s="27">
        <f>IF(AND(ISNUMBER(A92),'Beispiel'!$G$6&lt;&gt;""),IF(OR(C92="alle",ISNUMBER(SEARCH(" "&amp;IFERROR(VLOOKUP('Beispiel'!$G$6,$E$2:$F$17,2,FALSE),"--")&amp;" "," "&amp;C92&amp;" "))),A92,0),0)</f>
      </c>
    </row>
    <row r="93" spans="8:9" x14ac:dyDescent="0.25">
      <c r="H93" s="27">
        <f>IF(AND(ISNUMBER(A93),'Projektplan'!$G$6&lt;&gt;""),IF(OR(C93="alle",ISNUMBER(SEARCH(" "&amp;IFERROR(VLOOKUP('Projektplan'!$G$6,$E$2:$F$17,2,FALSE),"--")&amp;" "," "&amp;C93&amp;" "))),A93,0),0)</f>
      </c>
      <c r="I93" s="27">
        <f>IF(AND(ISNUMBER(A93),'Beispiel'!$G$6&lt;&gt;""),IF(OR(C93="alle",ISNUMBER(SEARCH(" "&amp;IFERROR(VLOOKUP('Beispiel'!$G$6,$E$2:$F$17,2,FALSE),"--")&amp;" "," "&amp;C93&amp;" "))),A93,0),0)</f>
      </c>
    </row>
    <row r="94" spans="8:9" x14ac:dyDescent="0.25">
      <c r="H94" s="27">
        <f>IF(AND(ISNUMBER(A94),'Projektplan'!$G$6&lt;&gt;""),IF(OR(C94="alle",ISNUMBER(SEARCH(" "&amp;IFERROR(VLOOKUP('Projektplan'!$G$6,$E$2:$F$17,2,FALSE),"--")&amp;" "," "&amp;C94&amp;" "))),A94,0),0)</f>
      </c>
      <c r="I94" s="27">
        <f>IF(AND(ISNUMBER(A94),'Beispiel'!$G$6&lt;&gt;""),IF(OR(C94="alle",ISNUMBER(SEARCH(" "&amp;IFERROR(VLOOKUP('Beispiel'!$G$6,$E$2:$F$17,2,FALSE),"--")&amp;" "," "&amp;C94&amp;" "))),A94,0),0)</f>
      </c>
    </row>
    <row r="95" spans="8:9" x14ac:dyDescent="0.25">
      <c r="H95" s="27">
        <f>IF(AND(ISNUMBER(A95),'Projektplan'!$G$6&lt;&gt;""),IF(OR(C95="alle",ISNUMBER(SEARCH(" "&amp;IFERROR(VLOOKUP('Projektplan'!$G$6,$E$2:$F$17,2,FALSE),"--")&amp;" "," "&amp;C95&amp;" "))),A95,0),0)</f>
      </c>
      <c r="I95" s="27">
        <f>IF(AND(ISNUMBER(A95),'Beispiel'!$G$6&lt;&gt;""),IF(OR(C95="alle",ISNUMBER(SEARCH(" "&amp;IFERROR(VLOOKUP('Beispiel'!$G$6,$E$2:$F$17,2,FALSE),"--")&amp;" "," "&amp;C95&amp;" "))),A95,0),0)</f>
      </c>
    </row>
    <row r="96" spans="8:9" x14ac:dyDescent="0.25">
      <c r="H96" s="27">
        <f>IF(AND(ISNUMBER(A96),'Projektplan'!$G$6&lt;&gt;""),IF(OR(C96="alle",ISNUMBER(SEARCH(" "&amp;IFERROR(VLOOKUP('Projektplan'!$G$6,$E$2:$F$17,2,FALSE),"--")&amp;" "," "&amp;C96&amp;" "))),A96,0),0)</f>
      </c>
      <c r="I96" s="27">
        <f>IF(AND(ISNUMBER(A96),'Beispiel'!$G$6&lt;&gt;""),IF(OR(C96="alle",ISNUMBER(SEARCH(" "&amp;IFERROR(VLOOKUP('Beispiel'!$G$6,$E$2:$F$17,2,FALSE),"--")&amp;" "," "&amp;C96&amp;" "))),A96,0),0)</f>
      </c>
    </row>
    <row r="97" spans="8:9" x14ac:dyDescent="0.25">
      <c r="H97" s="27">
        <f>IF(AND(ISNUMBER(A97),'Projektplan'!$G$6&lt;&gt;""),IF(OR(C97="alle",ISNUMBER(SEARCH(" "&amp;IFERROR(VLOOKUP('Projektplan'!$G$6,$E$2:$F$17,2,FALSE),"--")&amp;" "," "&amp;C97&amp;" "))),A97,0),0)</f>
      </c>
      <c r="I97" s="27">
        <f>IF(AND(ISNUMBER(A97),'Beispiel'!$G$6&lt;&gt;""),IF(OR(C97="alle",ISNUMBER(SEARCH(" "&amp;IFERROR(VLOOKUP('Beispiel'!$G$6,$E$2:$F$17,2,FALSE),"--")&amp;" "," "&amp;C97&amp;" "))),A97,0),0)</f>
      </c>
    </row>
    <row r="98" spans="8:9" x14ac:dyDescent="0.25">
      <c r="H98" s="27">
        <f>IF(AND(ISNUMBER(A98),'Projektplan'!$G$6&lt;&gt;""),IF(OR(C98="alle",ISNUMBER(SEARCH(" "&amp;IFERROR(VLOOKUP('Projektplan'!$G$6,$E$2:$F$17,2,FALSE),"--")&amp;" "," "&amp;C98&amp;" "))),A98,0),0)</f>
      </c>
      <c r="I98" s="27">
        <f>IF(AND(ISNUMBER(A98),'Beispiel'!$G$6&lt;&gt;""),IF(OR(C98="alle",ISNUMBER(SEARCH(" "&amp;IFERROR(VLOOKUP('Beispiel'!$G$6,$E$2:$F$17,2,FALSE),"--")&amp;" "," "&amp;C98&amp;" "))),A98,0),0)</f>
      </c>
    </row>
    <row r="99" spans="8:9" x14ac:dyDescent="0.25">
      <c r="H99" s="27">
        <f>IF(AND(ISNUMBER(A99),'Projektplan'!$G$6&lt;&gt;""),IF(OR(C99="alle",ISNUMBER(SEARCH(" "&amp;IFERROR(VLOOKUP('Projektplan'!$G$6,$E$2:$F$17,2,FALSE),"--")&amp;" "," "&amp;C99&amp;" "))),A99,0),0)</f>
      </c>
      <c r="I99" s="27">
        <f>IF(AND(ISNUMBER(A99),'Beispiel'!$G$6&lt;&gt;""),IF(OR(C99="alle",ISNUMBER(SEARCH(" "&amp;IFERROR(VLOOKUP('Beispiel'!$G$6,$E$2:$F$17,2,FALSE),"--")&amp;" "," "&amp;C99&amp;" "))),A99,0),0)</f>
      </c>
    </row>
    <row r="100" spans="8:9" x14ac:dyDescent="0.25">
      <c r="H100" s="27">
        <f>IF(AND(ISNUMBER(A100),'Projektplan'!$G$6&lt;&gt;""),IF(OR(C100="alle",ISNUMBER(SEARCH(" "&amp;IFERROR(VLOOKUP('Projektplan'!$G$6,$E$2:$F$17,2,FALSE),"--")&amp;" "," "&amp;C100&amp;" "))),A100,0),0)</f>
      </c>
      <c r="I100" s="27">
        <f>IF(AND(ISNUMBER(A100),'Beispiel'!$G$6&lt;&gt;""),IF(OR(C100="alle",ISNUMBER(SEARCH(" "&amp;IFERROR(VLOOKUP('Beispiel'!$G$6,$E$2:$F$17,2,FALSE),"--")&amp;" "," "&amp;C100&amp;" "))),A100,0),0)</f>
      </c>
    </row>
    <row r="101" spans="8:9" x14ac:dyDescent="0.25">
      <c r="H101" s="27">
        <f>IF(AND(ISNUMBER(A101),'Projektplan'!$G$6&lt;&gt;""),IF(OR(C101="alle",ISNUMBER(SEARCH(" "&amp;IFERROR(VLOOKUP('Projektplan'!$G$6,$E$2:$F$17,2,FALSE),"--")&amp;" "," "&amp;C101&amp;" "))),A101,0),0)</f>
      </c>
      <c r="I101" s="27">
        <f>IF(AND(ISNUMBER(A101),'Beispiel'!$G$6&lt;&gt;""),IF(OR(C101="alle",ISNUMBER(SEARCH(" "&amp;IFERROR(VLOOKUP('Beispiel'!$G$6,$E$2:$F$17,2,FALSE),"--")&amp;" "," "&amp;C101&amp;" "))),A101,0),0)</f>
      </c>
    </row>
    <row r="102" spans="8:9" x14ac:dyDescent="0.25">
      <c r="H102" s="27">
        <f>IF(AND(ISNUMBER(A102),'Projektplan'!$G$6&lt;&gt;""),IF(OR(C102="alle",ISNUMBER(SEARCH(" "&amp;IFERROR(VLOOKUP('Projektplan'!$G$6,$E$2:$F$17,2,FALSE),"--")&amp;" "," "&amp;C102&amp;" "))),A102,0),0)</f>
      </c>
      <c r="I102" s="27">
        <f>IF(AND(ISNUMBER(A102),'Beispiel'!$G$6&lt;&gt;""),IF(OR(C102="alle",ISNUMBER(SEARCH(" "&amp;IFERROR(VLOOKUP('Beispiel'!$G$6,$E$2:$F$17,2,FALSE),"--")&amp;" "," "&amp;C102&amp;" "))),A102,0),0)</f>
      </c>
    </row>
    <row r="103" spans="8:9" x14ac:dyDescent="0.25">
      <c r="H103" s="27">
        <f>IF(AND(ISNUMBER(A103),'Projektplan'!$G$6&lt;&gt;""),IF(OR(C103="alle",ISNUMBER(SEARCH(" "&amp;IFERROR(VLOOKUP('Projektplan'!$G$6,$E$2:$F$17,2,FALSE),"--")&amp;" "," "&amp;C103&amp;" "))),A103,0),0)</f>
      </c>
      <c r="I103" s="27">
        <f>IF(AND(ISNUMBER(A103),'Beispiel'!$G$6&lt;&gt;""),IF(OR(C103="alle",ISNUMBER(SEARCH(" "&amp;IFERROR(VLOOKUP('Beispiel'!$G$6,$E$2:$F$17,2,FALSE),"--")&amp;" "," "&amp;C103&amp;" "))),A103,0),0)</f>
      </c>
    </row>
    <row r="104" spans="8:9" x14ac:dyDescent="0.25">
      <c r="H104" s="27">
        <f>IF(AND(ISNUMBER(A104),'Projektplan'!$G$6&lt;&gt;""),IF(OR(C104="alle",ISNUMBER(SEARCH(" "&amp;IFERROR(VLOOKUP('Projektplan'!$G$6,$E$2:$F$17,2,FALSE),"--")&amp;" "," "&amp;C104&amp;" "))),A104,0),0)</f>
      </c>
      <c r="I104" s="27">
        <f>IF(AND(ISNUMBER(A104),'Beispiel'!$G$6&lt;&gt;""),IF(OR(C104="alle",ISNUMBER(SEARCH(" "&amp;IFERROR(VLOOKUP('Beispiel'!$G$6,$E$2:$F$17,2,FALSE),"--")&amp;" "," "&amp;C104&amp;" "))),A104,0),0)</f>
      </c>
    </row>
    <row r="105" spans="8:9" x14ac:dyDescent="0.25">
      <c r="H105" s="27">
        <f>IF(AND(ISNUMBER(A105),'Projektplan'!$G$6&lt;&gt;""),IF(OR(C105="alle",ISNUMBER(SEARCH(" "&amp;IFERROR(VLOOKUP('Projektplan'!$G$6,$E$2:$F$17,2,FALSE),"--")&amp;" "," "&amp;C105&amp;" "))),A105,0),0)</f>
      </c>
      <c r="I105" s="27">
        <f>IF(AND(ISNUMBER(A105),'Beispiel'!$G$6&lt;&gt;""),IF(OR(C105="alle",ISNUMBER(SEARCH(" "&amp;IFERROR(VLOOKUP('Beispiel'!$G$6,$E$2:$F$17,2,FALSE),"--")&amp;" "," "&amp;C105&amp;" "))),A105,0),0)</f>
      </c>
    </row>
    <row r="106" spans="8:9" x14ac:dyDescent="0.25">
      <c r="H106" s="27">
        <f>IF(AND(ISNUMBER(A106),'Projektplan'!$G$6&lt;&gt;""),IF(OR(C106="alle",ISNUMBER(SEARCH(" "&amp;IFERROR(VLOOKUP('Projektplan'!$G$6,$E$2:$F$17,2,FALSE),"--")&amp;" "," "&amp;C106&amp;" "))),A106,0),0)</f>
      </c>
      <c r="I106" s="27">
        <f>IF(AND(ISNUMBER(A106),'Beispiel'!$G$6&lt;&gt;""),IF(OR(C106="alle",ISNUMBER(SEARCH(" "&amp;IFERROR(VLOOKUP('Beispiel'!$G$6,$E$2:$F$17,2,FALSE),"--")&amp;" "," "&amp;C106&amp;" "))),A106,0),0)</f>
      </c>
    </row>
    <row r="107" spans="8:9" x14ac:dyDescent="0.25">
      <c r="H107" s="27">
        <f>IF(AND(ISNUMBER(A107),'Projektplan'!$G$6&lt;&gt;""),IF(OR(C107="alle",ISNUMBER(SEARCH(" "&amp;IFERROR(VLOOKUP('Projektplan'!$G$6,$E$2:$F$17,2,FALSE),"--")&amp;" "," "&amp;C107&amp;" "))),A107,0),0)</f>
      </c>
      <c r="I107" s="27">
        <f>IF(AND(ISNUMBER(A107),'Beispiel'!$G$6&lt;&gt;""),IF(OR(C107="alle",ISNUMBER(SEARCH(" "&amp;IFERROR(VLOOKUP('Beispiel'!$G$6,$E$2:$F$17,2,FALSE),"--")&amp;" "," "&amp;C107&amp;" "))),A107,0),0)</f>
      </c>
    </row>
    <row r="108" spans="8:9" x14ac:dyDescent="0.25">
      <c r="H108" s="27">
        <f>IF(AND(ISNUMBER(A108),'Projektplan'!$G$6&lt;&gt;""),IF(OR(C108="alle",ISNUMBER(SEARCH(" "&amp;IFERROR(VLOOKUP('Projektplan'!$G$6,$E$2:$F$17,2,FALSE),"--")&amp;" "," "&amp;C108&amp;" "))),A108,0),0)</f>
      </c>
      <c r="I108" s="27">
        <f>IF(AND(ISNUMBER(A108),'Beispiel'!$G$6&lt;&gt;""),IF(OR(C108="alle",ISNUMBER(SEARCH(" "&amp;IFERROR(VLOOKUP('Beispiel'!$G$6,$E$2:$F$17,2,FALSE),"--")&amp;" "," "&amp;C108&amp;" "))),A108,0),0)</f>
      </c>
    </row>
    <row r="109" spans="8:9" x14ac:dyDescent="0.25">
      <c r="H109" s="27">
        <f>IF(AND(ISNUMBER(A109),'Projektplan'!$G$6&lt;&gt;""),IF(OR(C109="alle",ISNUMBER(SEARCH(" "&amp;IFERROR(VLOOKUP('Projektplan'!$G$6,$E$2:$F$17,2,FALSE),"--")&amp;" "," "&amp;C109&amp;" "))),A109,0),0)</f>
      </c>
      <c r="I109" s="27">
        <f>IF(AND(ISNUMBER(A109),'Beispiel'!$G$6&lt;&gt;""),IF(OR(C109="alle",ISNUMBER(SEARCH(" "&amp;IFERROR(VLOOKUP('Beispiel'!$G$6,$E$2:$F$17,2,FALSE),"--")&amp;" "," "&amp;C109&amp;" "))),A109,0),0)</f>
      </c>
    </row>
    <row r="110" spans="8:9" x14ac:dyDescent="0.25">
      <c r="H110" s="27">
        <f>IF(AND(ISNUMBER(A110),'Projektplan'!$G$6&lt;&gt;""),IF(OR(C110="alle",ISNUMBER(SEARCH(" "&amp;IFERROR(VLOOKUP('Projektplan'!$G$6,$E$2:$F$17,2,FALSE),"--")&amp;" "," "&amp;C110&amp;" "))),A110,0),0)</f>
      </c>
      <c r="I110" s="27">
        <f>IF(AND(ISNUMBER(A110),'Beispiel'!$G$6&lt;&gt;""),IF(OR(C110="alle",ISNUMBER(SEARCH(" "&amp;IFERROR(VLOOKUP('Beispiel'!$G$6,$E$2:$F$17,2,FALSE),"--")&amp;" "," "&amp;C110&amp;" "))),A110,0),0)</f>
      </c>
    </row>
    <row r="111" spans="8:9" x14ac:dyDescent="0.25">
      <c r="H111" s="27">
        <f>IF(AND(ISNUMBER(A111),'Projektplan'!$G$6&lt;&gt;""),IF(OR(C111="alle",ISNUMBER(SEARCH(" "&amp;IFERROR(VLOOKUP('Projektplan'!$G$6,$E$2:$F$17,2,FALSE),"--")&amp;" "," "&amp;C111&amp;" "))),A111,0),0)</f>
      </c>
      <c r="I111" s="27">
        <f>IF(AND(ISNUMBER(A111),'Beispiel'!$G$6&lt;&gt;""),IF(OR(C111="alle",ISNUMBER(SEARCH(" "&amp;IFERROR(VLOOKUP('Beispiel'!$G$6,$E$2:$F$17,2,FALSE),"--")&amp;" "," "&amp;C111&amp;" "))),A111,0),0)</f>
      </c>
    </row>
    <row r="112" spans="8:9" x14ac:dyDescent="0.25">
      <c r="H112" s="27">
        <f>IF(AND(ISNUMBER(A112),'Projektplan'!$G$6&lt;&gt;""),IF(OR(C112="alle",ISNUMBER(SEARCH(" "&amp;IFERROR(VLOOKUP('Projektplan'!$G$6,$E$2:$F$17,2,FALSE),"--")&amp;" "," "&amp;C112&amp;" "))),A112,0),0)</f>
      </c>
      <c r="I112" s="27">
        <f>IF(AND(ISNUMBER(A112),'Beispiel'!$G$6&lt;&gt;""),IF(OR(C112="alle",ISNUMBER(SEARCH(" "&amp;IFERROR(VLOOKUP('Beispiel'!$G$6,$E$2:$F$17,2,FALSE),"--")&amp;" "," "&amp;C112&amp;" "))),A112,0),0)</f>
      </c>
    </row>
    <row r="113" spans="8:9" x14ac:dyDescent="0.25">
      <c r="H113" s="27">
        <f>IF(AND(ISNUMBER(A113),'Projektplan'!$G$6&lt;&gt;""),IF(OR(C113="alle",ISNUMBER(SEARCH(" "&amp;IFERROR(VLOOKUP('Projektplan'!$G$6,$E$2:$F$17,2,FALSE),"--")&amp;" "," "&amp;C113&amp;" "))),A113,0),0)</f>
      </c>
      <c r="I113" s="27">
        <f>IF(AND(ISNUMBER(A113),'Beispiel'!$G$6&lt;&gt;""),IF(OR(C113="alle",ISNUMBER(SEARCH(" "&amp;IFERROR(VLOOKUP('Beispiel'!$G$6,$E$2:$F$17,2,FALSE),"--")&amp;" "," "&amp;C113&amp;" "))),A113,0),0)</f>
      </c>
    </row>
    <row r="114" spans="8:9" x14ac:dyDescent="0.25">
      <c r="H114" s="27">
        <f>IF(AND(ISNUMBER(A114),'Projektplan'!$G$6&lt;&gt;""),IF(OR(C114="alle",ISNUMBER(SEARCH(" "&amp;IFERROR(VLOOKUP('Projektplan'!$G$6,$E$2:$F$17,2,FALSE),"--")&amp;" "," "&amp;C114&amp;" "))),A114,0),0)</f>
      </c>
      <c r="I114" s="27">
        <f>IF(AND(ISNUMBER(A114),'Beispiel'!$G$6&lt;&gt;""),IF(OR(C114="alle",ISNUMBER(SEARCH(" "&amp;IFERROR(VLOOKUP('Beispiel'!$G$6,$E$2:$F$17,2,FALSE),"--")&amp;" "," "&amp;C114&amp;" "))),A114,0),0)</f>
      </c>
    </row>
    <row r="115" spans="8:9" x14ac:dyDescent="0.25">
      <c r="H115" s="27">
        <f>IF(AND(ISNUMBER(A115),'Projektplan'!$G$6&lt;&gt;""),IF(OR(C115="alle",ISNUMBER(SEARCH(" "&amp;IFERROR(VLOOKUP('Projektplan'!$G$6,$E$2:$F$17,2,FALSE),"--")&amp;" "," "&amp;C115&amp;" "))),A115,0),0)</f>
      </c>
      <c r="I115" s="27">
        <f>IF(AND(ISNUMBER(A115),'Beispiel'!$G$6&lt;&gt;""),IF(OR(C115="alle",ISNUMBER(SEARCH(" "&amp;IFERROR(VLOOKUP('Beispiel'!$G$6,$E$2:$F$17,2,FALSE),"--")&amp;" "," "&amp;C115&amp;" "))),A115,0),0)</f>
      </c>
    </row>
    <row r="116" spans="8:9" x14ac:dyDescent="0.25">
      <c r="H116" s="27">
        <f>IF(AND(ISNUMBER(A116),'Projektplan'!$G$6&lt;&gt;""),IF(OR(C116="alle",ISNUMBER(SEARCH(" "&amp;IFERROR(VLOOKUP('Projektplan'!$G$6,$E$2:$F$17,2,FALSE),"--")&amp;" "," "&amp;C116&amp;" "))),A116,0),0)</f>
      </c>
      <c r="I116" s="27">
        <f>IF(AND(ISNUMBER(A116),'Beispiel'!$G$6&lt;&gt;""),IF(OR(C116="alle",ISNUMBER(SEARCH(" "&amp;IFERROR(VLOOKUP('Beispiel'!$G$6,$E$2:$F$17,2,FALSE),"--")&amp;" "," "&amp;C116&amp;" "))),A116,0),0)</f>
      </c>
    </row>
    <row r="117" spans="8:9" x14ac:dyDescent="0.25">
      <c r="H117" s="27">
        <f>IF(AND(ISNUMBER(A117),'Projektplan'!$G$6&lt;&gt;""),IF(OR(C117="alle",ISNUMBER(SEARCH(" "&amp;IFERROR(VLOOKUP('Projektplan'!$G$6,$E$2:$F$17,2,FALSE),"--")&amp;" "," "&amp;C117&amp;" "))),A117,0),0)</f>
      </c>
      <c r="I117" s="27">
        <f>IF(AND(ISNUMBER(A117),'Beispiel'!$G$6&lt;&gt;""),IF(OR(C117="alle",ISNUMBER(SEARCH(" "&amp;IFERROR(VLOOKUP('Beispiel'!$G$6,$E$2:$F$17,2,FALSE),"--")&amp;" "," "&amp;C117&amp;" "))),A117,0),0)</f>
      </c>
    </row>
    <row r="118" spans="8:9" x14ac:dyDescent="0.25">
      <c r="H118" s="27">
        <f>IF(AND(ISNUMBER(A118),'Projektplan'!$G$6&lt;&gt;""),IF(OR(C118="alle",ISNUMBER(SEARCH(" "&amp;IFERROR(VLOOKUP('Projektplan'!$G$6,$E$2:$F$17,2,FALSE),"--")&amp;" "," "&amp;C118&amp;" "))),A118,0),0)</f>
      </c>
      <c r="I118" s="27">
        <f>IF(AND(ISNUMBER(A118),'Beispiel'!$G$6&lt;&gt;""),IF(OR(C118="alle",ISNUMBER(SEARCH(" "&amp;IFERROR(VLOOKUP('Beispiel'!$G$6,$E$2:$F$17,2,FALSE),"--")&amp;" "," "&amp;C118&amp;" "))),A118,0),0)</f>
      </c>
    </row>
    <row r="119" spans="8:9" x14ac:dyDescent="0.25">
      <c r="H119" s="27">
        <f>IF(AND(ISNUMBER(A119),'Projektplan'!$G$6&lt;&gt;""),IF(OR(C119="alle",ISNUMBER(SEARCH(" "&amp;IFERROR(VLOOKUP('Projektplan'!$G$6,$E$2:$F$17,2,FALSE),"--")&amp;" "," "&amp;C119&amp;" "))),A119,0),0)</f>
      </c>
      <c r="I119" s="27">
        <f>IF(AND(ISNUMBER(A119),'Beispiel'!$G$6&lt;&gt;""),IF(OR(C119="alle",ISNUMBER(SEARCH(" "&amp;IFERROR(VLOOKUP('Beispiel'!$G$6,$E$2:$F$17,2,FALSE),"--")&amp;" "," "&amp;C119&amp;" "))),A119,0),0)</f>
      </c>
    </row>
    <row r="120" spans="8:9" x14ac:dyDescent="0.25">
      <c r="H120" s="27">
        <f>IF(AND(ISNUMBER(A120),'Projektplan'!$G$6&lt;&gt;""),IF(OR(C120="alle",ISNUMBER(SEARCH(" "&amp;IFERROR(VLOOKUP('Projektplan'!$G$6,$E$2:$F$17,2,FALSE),"--")&amp;" "," "&amp;C120&amp;" "))),A120,0),0)</f>
      </c>
      <c r="I120" s="27">
        <f>IF(AND(ISNUMBER(A120),'Beispiel'!$G$6&lt;&gt;""),IF(OR(C120="alle",ISNUMBER(SEARCH(" "&amp;IFERROR(VLOOKUP('Beispiel'!$G$6,$E$2:$F$17,2,FALSE),"--")&amp;" "," "&amp;C120&amp;" "))),A120,0),0)</f>
      </c>
    </row>
  </sheetData>
  <mergeCells count="1">
    <mergeCell ref="A54:C56"/>
  </mergeCell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B1:B27"/>
  <sheetViews>
    <sheetView workbookViewId="0" showGridLines="0"/>
  </sheetViews>
  <sheetFormatPr defaultRowHeight="18" outlineLevelRow="0" outlineLevelCol="0" x14ac:dyDescent="55" customHeight="1"/>
  <cols>
    <col min="1" max="1" width="3" customWidth="1"/>
    <col min="2" max="2" width="100" customWidth="1"/>
  </cols>
  <sheetData>
    <row r="1" ht="30" customHeight="1" spans="2:2" x14ac:dyDescent="0.25">
      <c r="B1" s="29" t="s">
        <v>152</v>
      </c>
    </row>
    <row r="2" ht="45" customHeight="1" spans="2:2" x14ac:dyDescent="0.25">
      <c r="B2" s="30" t="s">
        <v>153</v>
      </c>
    </row>
    <row r="4" ht="20" customHeight="1" spans="2:2" x14ac:dyDescent="0.25">
      <c r="B4" s="31" t="s">
        <v>154</v>
      </c>
    </row>
    <row r="5" ht="29" customHeight="1" spans="2:2" x14ac:dyDescent="0.25">
      <c r="B5" s="30" t="s">
        <v>155</v>
      </c>
    </row>
    <row r="6" ht="29" customHeight="1" spans="2:2" x14ac:dyDescent="0.25">
      <c r="B6" s="30" t="s">
        <v>156</v>
      </c>
    </row>
    <row r="7" ht="16" customHeight="1" spans="2:2" x14ac:dyDescent="0.25">
      <c r="B7" s="30" t="s">
        <v>157</v>
      </c>
    </row>
    <row r="8" ht="16" customHeight="1" spans="2:2" x14ac:dyDescent="0.25">
      <c r="B8" s="30" t="s">
        <v>158</v>
      </c>
    </row>
    <row r="10" ht="20" customHeight="1" spans="2:2" x14ac:dyDescent="0.25">
      <c r="B10" s="31" t="s">
        <v>159</v>
      </c>
    </row>
    <row r="11" ht="29" customHeight="1" spans="2:2" x14ac:dyDescent="0.25">
      <c r="B11" s="30" t="s">
        <v>160</v>
      </c>
    </row>
    <row r="12" ht="43.5" customHeight="1" spans="2:2" x14ac:dyDescent="0.25">
      <c r="B12" s="30" t="s">
        <v>161</v>
      </c>
    </row>
    <row r="13" ht="29" customHeight="1" spans="2:2" x14ac:dyDescent="0.25">
      <c r="B13" s="30" t="s">
        <v>162</v>
      </c>
    </row>
    <row r="14" ht="16" customHeight="1" spans="2:2" x14ac:dyDescent="0.25">
      <c r="B14" s="30" t="s">
        <v>163</v>
      </c>
    </row>
    <row r="16" ht="20" customHeight="1" spans="2:2" x14ac:dyDescent="0.25">
      <c r="B16" s="31" t="s">
        <v>164</v>
      </c>
    </row>
    <row r="17" ht="29" customHeight="1" spans="2:2" x14ac:dyDescent="0.25">
      <c r="B17" s="30" t="s">
        <v>165</v>
      </c>
    </row>
    <row r="18" ht="29" customHeight="1" spans="2:2" x14ac:dyDescent="0.25">
      <c r="B18" s="30" t="s">
        <v>166</v>
      </c>
    </row>
    <row r="19" ht="16" customHeight="1" spans="2:2" x14ac:dyDescent="0.25">
      <c r="B19" s="30" t="s">
        <v>167</v>
      </c>
    </row>
    <row r="20" ht="29" customHeight="1" spans="2:2" x14ac:dyDescent="0.25">
      <c r="B20" s="30" t="s">
        <v>168</v>
      </c>
    </row>
    <row r="22" spans="2:2" x14ac:dyDescent="0.25">
      <c r="B22" s="31" t="s">
        <v>169</v>
      </c>
    </row>
    <row r="23" spans="2:2" x14ac:dyDescent="0.25">
      <c r="B23" s="32" t="s">
        <v>170</v>
      </c>
    </row>
    <row r="24" spans="2:2" x14ac:dyDescent="0.25">
      <c r="B24" s="32" t="s">
        <v>171</v>
      </c>
    </row>
    <row r="25" spans="2:2" x14ac:dyDescent="0.25">
      <c r="B25" s="32" t="s">
        <v>172</v>
      </c>
    </row>
    <row r="27" ht="30" customHeight="1" spans="2:2" x14ac:dyDescent="0.25">
      <c r="B27" s="28" t="s">
        <v>173</v>
      </c>
    </row>
  </sheetData>
  <hyperlinks>
    <hyperlink ref="B23" r:id="rId1"/>
    <hyperlink ref="B24" r:id="rId2"/>
    <hyperlink ref="B25" r:id="rId3"/>
  </hyperlink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Projektplan</vt:lpstr>
      <vt:lpstr>Beispiel</vt:lpstr>
      <vt:lpstr>Feiertage</vt:lpstr>
      <vt:lpstr>Anleitung</vt:lpstr>
    </vt:vector>
  </TitlesOfParts>
  <Company>5 POINT AG</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teamspace (5 POINT AG)</dc:creator>
  <dc:title>Projektplan Vorlage</dc:title>
  <dc:subject>Phasen, Aufgaben und Meilensteine mit Gantt-Diagramm, das sich aus Start und Ende selbst zeichnet. Excel und PDF quer.</dc:subject>
  <dc:description>Kostenlose Vorlage von www.teamspace.de, Stand Oktober 2026.</dc:description>
  <cp:keywords>Projektplan Vorlage, Vorlage, Excel</cp:keywords>
  <cp:category/>
  <cp:lastModifiedBy>teamspace</cp:lastModifiedBy>
  <dcterms:created xsi:type="dcterms:W3CDTF">2026-10-01T00:00:00Z</dcterms:created>
  <dcterms:modified xsi:type="dcterms:W3CDTF">2026-10-01T00:00:00Z</dcterms:modified>
</cp:coreProperties>
</file>