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msetzung" state="visible" r:id="rId4"/>
    <sheet sheetId="2" name="Beispiel" state="visible" r:id="rId5"/>
    <sheet sheetId="3" name="Anleitung" state="visible" r:id="rId6"/>
  </sheets>
  <definedNames>
    <definedName name="_xlnm.Print_Area" localSheetId="0">'Umsetzung'!$A1:$J70</definedName>
    <definedName name="_xlnm.Print_Titles" localSheetId="0">'Umsetzung'!$9:$9</definedName>
    <definedName name="_xlnm.Print_Area" localSheetId="1">'Beispiel'!$A1:$J70</definedName>
    <definedName name="_xlnm.Print_Titles" localSheetId="1">'Beispiel'!$9:$9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E5" authorId="0">
      <text>
        <r>
          <t>Arbeitsstunden je Personentag, meist 8.</t>
        </r>
      </text>
    </comment>
    <comment ref="E6" authorId="0">
      <text>
        <r>
          <t>Optional. Ohne Stundensatz bleibt die Spalte Betrag leer.</t>
        </r>
      </text>
    </comment>
    <comment ref="O18" authorId="0">
      <text>
        <r>
          <t>Anteil des Aufwands mit Status getestet oder abgenommen, ohne verschobene Zeilen.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E5" authorId="0">
      <text>
        <r>
          <t>Arbeitsstunden je Personentag, meist 8.</t>
        </r>
      </text>
    </comment>
    <comment ref="E6" authorId="0">
      <text>
        <r>
          <t>Optional. Ohne Stundensatz bleibt die Spalte Betrag leer.</t>
        </r>
      </text>
    </comment>
    <comment ref="O18" authorId="0">
      <text>
        <r>
          <t>Anteil des Aufwands mit Status getestet oder abgenommen, ohne verschobene Zeilen.</t>
        </r>
      </text>
    </comment>
  </commentList>
</comments>
</file>

<file path=xl/sharedStrings.xml><?xml version="1.0" encoding="utf-8"?>
<sst xmlns="http://schemas.openxmlformats.org/spreadsheetml/2006/main" count="264" uniqueCount="151">
  <si>
    <t>Pflichtenheft: Umsetzungsliste</t>
  </si>
  <si>
    <t>Je Anforderung aus dem Lastenheft eine Zeile: Lösung, Art, Aufwand in Stunden, Verantwortung, Testfall und Status. Personentage, Beträge und die Auswertung rechts rechnet das Blatt.</t>
  </si>
  <si>
    <t>Weiß: hier eintragen</t>
  </si>
  <si>
    <t>Grau: wird berechnet</t>
  </si>
  <si>
    <t>Projekt</t>
  </si>
  <si>
    <t>Std. je PT</t>
  </si>
  <si>
    <t>Stand</t>
  </si>
  <si>
    <t>Auftraggeber</t>
  </si>
  <si>
    <t>Stundensatz</t>
  </si>
  <si>
    <t>Version</t>
  </si>
  <si>
    <t>Auftragnehmer</t>
  </si>
  <si>
    <t>Lastenheft</t>
  </si>
  <si>
    <t>Auswertung</t>
  </si>
  <si>
    <t>LH-ID</t>
  </si>
  <si>
    <t>Anforderung (aus dem Lastenheft)</t>
  </si>
  <si>
    <t>Lösung / Umsetzung</t>
  </si>
  <si>
    <t>Art</t>
  </si>
  <si>
    <t>Aufwand (Std.)</t>
  </si>
  <si>
    <t>Aufwand (PT)</t>
  </si>
  <si>
    <t>Betrag</t>
  </si>
  <si>
    <t>Verantwortlich</t>
  </si>
  <si>
    <t>Testfall</t>
  </si>
  <si>
    <t>Status</t>
  </si>
  <si>
    <t>Zeilen</t>
  </si>
  <si>
    <t>Stunden</t>
  </si>
  <si>
    <t>Anteil</t>
  </si>
  <si>
    <t>offen</t>
  </si>
  <si>
    <t>in Arbeit</t>
  </si>
  <si>
    <t>umgesetzt</t>
  </si>
  <si>
    <t>getestet</t>
  </si>
  <si>
    <t>abgenommen</t>
  </si>
  <si>
    <t>verschoben</t>
  </si>
  <si>
    <t>Summe</t>
  </si>
  <si>
    <t>Fertig (getestet oder abgenommen)</t>
  </si>
  <si>
    <t>Standard</t>
  </si>
  <si>
    <t>Konfiguration</t>
  </si>
  <si>
    <t>Entwicklung</t>
  </si>
  <si>
    <t>Datenübernahme</t>
  </si>
  <si>
    <t>Schulung</t>
  </si>
  <si>
    <t>Organisation</t>
  </si>
  <si>
    <t>Pflichtenheft: Umsetzungsliste (ausgefülltes Beispiel)</t>
  </si>
  <si>
    <t>Einführung einer Projekt- und Abrechnungssoftware</t>
  </si>
  <si>
    <t>Bauer KG, Ingenieurbüro, Fulda</t>
  </si>
  <si>
    <t>1.1</t>
  </si>
  <si>
    <t>Weber IT GmbH, Kassel</t>
  </si>
  <si>
    <t>1.0 vom 16.03.2026</t>
  </si>
  <si>
    <t>PRJ-01</t>
  </si>
  <si>
    <t>Projekte mit Teilprojekten und LPH 1 bis 9</t>
  </si>
  <si>
    <t>Projektvorlage „HOAI-Projekt“ mit einem Teilprojekt je Leistungsphase</t>
  </si>
  <si>
    <t>T. Krämer</t>
  </si>
  <si>
    <t>T-01</t>
  </si>
  <si>
    <t>PRJ-02</t>
  </si>
  <si>
    <t>Budget je LPH, Hinweis bei 80 %</t>
  </si>
  <si>
    <t>Budget in Stunden und Euro je Teilprojekt, Warnung an die Projektleitung bei 80 %</t>
  </si>
  <si>
    <t>T-02</t>
  </si>
  <si>
    <t>PRJ-03</t>
  </si>
  <si>
    <t>Vorlagen für Projektarten</t>
  </si>
  <si>
    <t>Drei Projektvorlagen: Neubau, Sanierung, Gutachten</t>
  </si>
  <si>
    <t>A. Demir</t>
  </si>
  <si>
    <t>T-03</t>
  </si>
  <si>
    <t>ZE-01</t>
  </si>
  <si>
    <t>Projektzeiten am PC und Smartphone</t>
  </si>
  <si>
    <t>Im Standard über den Browser; Buchungsfrist auf 7 Tage einstellen</t>
  </si>
  <si>
    <t>T-04</t>
  </si>
  <si>
    <t>ZE-02</t>
  </si>
  <si>
    <t>Arbeitszeit mit Beginn, Ende, Pausen</t>
  </si>
  <si>
    <t>Arbeitszeiterfassung im Standard, Pausenregeln laut Betriebsvereinbarung</t>
  </si>
  <si>
    <t>T-05</t>
  </si>
  <si>
    <t>ZE-03</t>
  </si>
  <si>
    <t>Freigabe der Monatszeiten</t>
  </si>
  <si>
    <t>Freigabe je Projekt durch die Projektleitung, Erinnerung zum Monatsende</t>
  </si>
  <si>
    <t>T-06</t>
  </si>
  <si>
    <t>AB-01</t>
  </si>
  <si>
    <t>Abschlags- und Schlussrechnungen nach LPH</t>
  </si>
  <si>
    <t>Rechnungsvorlagen für Abschlag und Schluss mit Abzug der Abschläge, im Briefpapier der Bauer KG</t>
  </si>
  <si>
    <t>T-07</t>
  </si>
  <si>
    <t>AB-02</t>
  </si>
  <si>
    <t>Abrechnung nach Aufwand</t>
  </si>
  <si>
    <t>Drei Stundensatzgruppen: Ingenieur, Techniker, Zeichner</t>
  </si>
  <si>
    <t>T-08</t>
  </si>
  <si>
    <t>AB-03</t>
  </si>
  <si>
    <t>XRechnung und ZUGFeRD</t>
  </si>
  <si>
    <t>Im Standard; Leitweg-ID je öffentlichem Auftraggeber pflegen</t>
  </si>
  <si>
    <t>T-09</t>
  </si>
  <si>
    <t>AB-04</t>
  </si>
  <si>
    <t>Rechnungsausgang an DATEV</t>
  </si>
  <si>
    <t>DATEV-Export einrichten, Kontenzuordnung mit dem Steuerbüro abstimmen</t>
  </si>
  <si>
    <t>L. Brandt</t>
  </si>
  <si>
    <t>T-10</t>
  </si>
  <si>
    <t>KD-01</t>
  </si>
  <si>
    <t>Kunden, Kontakte, Import</t>
  </si>
  <si>
    <t>Import aus der Excel-Kundenliste und dem Outlook-Export, Dublettenprüfung</t>
  </si>
  <si>
    <t>S. Lang</t>
  </si>
  <si>
    <t>T-11</t>
  </si>
  <si>
    <t>AW-01</t>
  </si>
  <si>
    <t>Soll-Ist je Projekt und LPH</t>
  </si>
  <si>
    <t>Standardauswertung, Spalten für Honorar je Leistungsphase ergänzen</t>
  </si>
  <si>
    <t>T-12</t>
  </si>
  <si>
    <t>AW-02</t>
  </si>
  <si>
    <t>Auslastung je Person</t>
  </si>
  <si>
    <t>Im Lastenheft zurückgestellt, nicht Teil dieses Auftrags</t>
  </si>
  <si>
    <t>SST-01</t>
  </si>
  <si>
    <t>Export nach Excel</t>
  </si>
  <si>
    <t>Im Standard in allen Listen und Auswertungen</t>
  </si>
  <si>
    <t>T-13</t>
  </si>
  <si>
    <t>RR-01</t>
  </si>
  <si>
    <t>Rollen und Rechte</t>
  </si>
  <si>
    <t>Rollen Geschäftsführung, Projektleitung, Mitarbeitende; ein Testkonto je Rolle</t>
  </si>
  <si>
    <t>T-14</t>
  </si>
  <si>
    <t>DS-01</t>
  </si>
  <si>
    <t>Verarbeitung in der EU, AV-Vertrag</t>
  </si>
  <si>
    <t>AV-Vertrag und Beschreibung der technischen und organisatorischen Maßnahmen</t>
  </si>
  <si>
    <t>J. Weber</t>
  </si>
  <si>
    <t>T-15</t>
  </si>
  <si>
    <t>BS-01</t>
  </si>
  <si>
    <t>Cloud-Betrieb, Datensicherung</t>
  </si>
  <si>
    <t>Betrieb im Rechenzentrum des Herstellers, Sicherung laut Sicherungskonzept</t>
  </si>
  <si>
    <t>BS-02</t>
  </si>
  <si>
    <t>Support auf Deutsch</t>
  </si>
  <si>
    <t>Supportvertrag: Telefon und E-Mail werktags von 8 bis 17 Uhr</t>
  </si>
  <si>
    <t>EF-01</t>
  </si>
  <si>
    <t>Übernahme Projekte und Kunden</t>
  </si>
  <si>
    <t>Übernahme per Importvorlage, zwei Probeläufe, Stichprobe mit der Verwaltung</t>
  </si>
  <si>
    <t>T-16</t>
  </si>
  <si>
    <t>EF-02</t>
  </si>
  <si>
    <t>Schulungen online</t>
  </si>
  <si>
    <t>Drei Termine Projektleitung (je 4 Std.), drei Termine Mitarbeitende (je 2 Std.)</t>
  </si>
  <si>
    <t>allg.</t>
  </si>
  <si>
    <t>Projektleitung und Abstimmung</t>
  </si>
  <si>
    <t>Kick-off, wöchentlicher Abstimmungstermin, Statusbericht alle zwei Wochen</t>
  </si>
  <si>
    <t>Test und Abnahme begleiten</t>
  </si>
  <si>
    <t>Testplan, vierwöchige Testphase, Abnahmetermin mit Protokoll</t>
  </si>
  <si>
    <t>T-01 bis T-16</t>
  </si>
  <si>
    <t>So nutzen Sie die Umsetzungsliste</t>
  </si>
  <si>
    <t>Die Liste verbindet Lastenheft und Pflichtenheft: Je Anforderung steht, wie sie umgesetzt wird, was das kostet und wie sie geprüft wird. Während des Projekts dient sie als Fortschrittsliste.</t>
  </si>
  <si>
    <t>Ausfüllen</t>
  </si>
  <si>
    <t>1. Oben Projekt, Auftraggeber, Auftragnehmer und den Bezug zum Lastenheft eintragen. Stunden je Personentag (meist 8) und, wenn gewünscht, einen Stundensatz.</t>
  </si>
  <si>
    <t>2. Je Anforderung aus dem Lastenheft eine Zeile: LH-ID und Anforderung übernehmen, die Lösung beschreiben, die Art wählen und den Aufwand in Stunden schätzen.</t>
  </si>
  <si>
    <t>3. Leistungen ohne eigene Anforderung, etwa Projektleitung oder Tests, mit „allg.“ als LH-ID eintragen. Sonst fehlen sie im Aufwand.</t>
  </si>
  <si>
    <t>4. Verantwortliche Person und Testfall eintragen. Während des Projekts den Status pflegen.</t>
  </si>
  <si>
    <t>So rechnet das Blatt</t>
  </si>
  <si>
    <t>Aufwand (PT) = Stunden geteilt durch Stunden je Personentag. Betrag = Stunden mal Stundensatz, leer ohne Stundensatz.</t>
  </si>
  <si>
    <t>Rechts: Zeilen, Stunden und Anteil je Status und je Art. „Fertig“ ist der Anteil des Aufwands mit Status getestet oder abgenommen; verschobene Zeilen zählen dabei nicht mit.</t>
  </si>
  <si>
    <t>Gut zu wissen</t>
  </si>
  <si>
    <t>Art „Standard“ heißt: Das Produkt kann es ohne Anpassung, Aufwand entsteht höchstens für kleine Einstellungen. Tragen viele Zeilen „Entwicklung“, lohnt ein zweiter Blick, ob der Standard nicht reicht.</t>
  </si>
  <si>
    <t>Änderungen nach der Freigabe als neue Zeile mit der Nummer des Change Requests (z. B. CR-01) als LH-ID eintragen. So bleibt nachvollziehbar, woher Mehraufwand kommt.</t>
  </si>
  <si>
    <t>Mehr Vorlagen und Erklärungen</t>
  </si>
  <si>
    <t>Erklärung und Beispiel zu dieser Vorlage: www.teamspace.de/vorlagen/pflichtenheft/</t>
  </si>
  <si>
    <t>Alle kostenlosen Vorlagen: www.teamspace.de/vorlagen/</t>
  </si>
  <si>
    <t>Projekte mit Arbeitspaketen, Budgets und Zeiten in einem System: www.teamspace.de/projektmanagement/</t>
  </si>
  <si>
    <t>Stand Oktober 2026. Die Vorlage wurde sorgfältig erstellt, ersetzt aber keine Rechts- oder Steuerberatung. Angaben ohne Gewähr. Frei verwendbar und anpassbar, auch im Unternehmen. Herausgeber: 5 POINT AG, Rheinstraße 40-42, 64283 Darmstadt.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</si>
</sst>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 &quot;€&quot;"/>
  </numFmts>
  <fonts count="12" x14ac:knownFonts="1">
    <font>
      <color theme="1"/>
      <family val="2"/>
      <scheme val="minor"/>
      <sz val="11"/>
      <name val="Calibri"/>
    </font>
    <font>
      <b/>
      <color rgb="FF0B1220"/>
      <sz val="18"/>
      <name val="Calibri"/>
    </font>
    <font>
      <color rgb="FF4B5563"/>
      <sz val="10"/>
      <name val="Calibri"/>
    </font>
    <font>
      <color rgb="FF4B5563"/>
      <sz val="8"/>
      <name val="Calibri"/>
    </font>
    <font>
      <b/>
      <color rgb="FF4B5563"/>
      <sz val="9"/>
      <name val="Calibri"/>
    </font>
    <font>
      <color rgb="FF0B1220"/>
      <sz val="10"/>
      <name val="Calibri"/>
    </font>
    <font>
      <b/>
      <color rgb="FF1B338B"/>
      <sz val="10"/>
      <name val="Calibri"/>
    </font>
    <font>
      <color rgb="FF1F2937"/>
      <sz val="10"/>
      <name val="Calibri"/>
    </font>
    <font>
      <b/>
      <color rgb="FF1C2F6F"/>
      <sz val="10"/>
      <name val="Calibri"/>
    </font>
    <font>
      <b/>
      <color rgb="FF1B338B"/>
      <sz val="12"/>
      <name val="Calibri"/>
    </font>
    <font>
      <u/>
      <color rgb="FF1F48D8"/>
      <sz val="10"/>
      <name val="Calibri"/>
    </font>
    <font>
      <i/>
      <color rgb="FF4B5563"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EEF4FF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4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vertical="bottom"/>
    </xf>
    <xf numFmtId="0" fontId="6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4" fontId="5" fillId="0" borderId="1" xfId="0" applyNumberFormat="1" applyFont="1" applyBorder="1" applyAlignment="1">
      <alignment vertical="top"/>
    </xf>
    <xf numFmtId="4" fontId="7" fillId="2" borderId="1" xfId="0" applyNumberFormat="1" applyFont="1" applyFill="1" applyBorder="1" applyAlignment="1">
      <alignment vertical="top"/>
    </xf>
    <xf numFmtId="165" fontId="7" fillId="2" borderId="1" xfId="0" applyNumberFormat="1" applyFont="1" applyFill="1" applyBorder="1" applyAlignment="1">
      <alignment vertical="top"/>
    </xf>
    <xf numFmtId="0" fontId="7" fillId="2" borderId="1" xfId="0" applyFont="1" applyFill="1" applyBorder="1" applyAlignment="1">
      <alignment vertical="center"/>
    </xf>
    <xf numFmtId="1" fontId="7" fillId="2" borderId="1" xfId="0" applyNumberFormat="1" applyFont="1" applyFill="1" applyBorder="1" applyAlignment="1">
      <alignment vertical="center"/>
    </xf>
    <xf numFmtId="4" fontId="7" fillId="2" borderId="1" xfId="0" applyNumberFormat="1" applyFont="1" applyFill="1" applyBorder="1" applyAlignment="1">
      <alignment vertical="center"/>
    </xf>
    <xf numFmtId="9" fontId="7" fillId="2" borderId="1" xfId="0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" fontId="8" fillId="3" borderId="1" xfId="0" applyNumberFormat="1" applyFont="1" applyFill="1" applyBorder="1" applyAlignment="1">
      <alignment vertical="center"/>
    </xf>
    <xf numFmtId="4" fontId="8" fillId="3" borderId="1" xfId="0" applyNumberFormat="1" applyFont="1" applyFill="1" applyBorder="1" applyAlignment="1">
      <alignment vertical="center"/>
    </xf>
    <xf numFmtId="9" fontId="8" fillId="3" borderId="1" xfId="0" applyNumberFormat="1" applyFont="1" applyFill="1" applyBorder="1" applyAlignment="1">
      <alignment vertical="center"/>
    </xf>
    <xf numFmtId="165" fontId="8" fillId="3" borderId="1" xfId="0" applyNumberFormat="1" applyFont="1" applyFill="1" applyBorder="1" applyAlignment="1">
      <alignment vertical="center"/>
    </xf>
    <xf numFmtId="0" fontId="1" fillId="0" borderId="0" xfId="0" applyFont="1"/>
    <xf numFmtId="0" fontId="7" fillId="0" borderId="0" xfId="0" applyFont="1" applyAlignment="1">
      <alignment vertical="top" wrapText="1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6">
    <dxf>
      <font>
        <b/>
        <color rgb="FF166534"/>
      </font>
    </dxf>
    <dxf>
      <font>
        <color rgb="FF1A3BB0"/>
      </font>
    </dxf>
    <dxf>
      <font>
        <color rgb="FF9CA3AF"/>
      </font>
    </dxf>
    <dxf>
      <font>
        <b/>
        <color rgb="FF166534"/>
      </font>
    </dxf>
    <dxf>
      <font>
        <color rgb="FF1A3BB0"/>
      </font>
    </dxf>
    <dxf>
      <font>
        <color rgb="FF9CA3A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teamspace.de/vorlagen/pflichtenheft/" TargetMode="External"/><Relationship Id="rId2" Type="http://schemas.openxmlformats.org/officeDocument/2006/relationships/hyperlink" Target="https://www.teamspace.de/vorlagen/" TargetMode="External"/><Relationship Id="rId3" Type="http://schemas.openxmlformats.org/officeDocument/2006/relationships/hyperlink" Target="https://www.teamspace.de/projektmanagemen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667F3"/>
    <pageSetUpPr fitToPage="1"/>
  </sheetPr>
  <dimension ref="A1:O70"/>
  <sheetViews>
    <sheetView workbookViewId="0" showGridLines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1" width="13" customWidth="1"/>
    <col min="2" max="2" width="30" customWidth="1"/>
    <col min="3" max="3" width="42" customWidth="1"/>
    <col min="4" max="4" width="14" customWidth="1"/>
    <col min="6" max="6" width="8" customWidth="1"/>
    <col min="7" max="7" width="11" customWidth="1"/>
    <col min="8" max="8" width="13" customWidth="1"/>
    <col min="9" max="9" width="11" customWidth="1"/>
    <col min="10" max="10" width="12" customWidth="1"/>
    <col min="11" max="11" width="3" customWidth="1"/>
    <col min="12" max="12" width="16" customWidth="1"/>
    <col min="14" max="15" width="10" customWidth="1"/>
  </cols>
  <sheetData>
    <row r="1" ht="30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6" customHeight="1" spans="1:4" x14ac:dyDescent="0.25">
      <c r="A3" s="3" t="s">
        <v>2</v>
      </c>
      <c r="B3" s="3"/>
      <c r="C3" s="4" t="s">
        <v>3</v>
      </c>
      <c r="D3" s="4"/>
    </row>
    <row r="5" ht="20" customHeight="1" spans="1:8" x14ac:dyDescent="0.25">
      <c r="A5" s="5" t="s">
        <v>4</v>
      </c>
      <c r="B5" s="6"/>
      <c r="C5" s="6"/>
      <c r="D5" s="5" t="s">
        <v>5</v>
      </c>
      <c r="E5" s="7">
        <v>8</v>
      </c>
      <c r="G5" s="5" t="s">
        <v>6</v>
      </c>
      <c r="H5" s="8"/>
    </row>
    <row r="6" ht="20" customHeight="1" spans="1:8" x14ac:dyDescent="0.25">
      <c r="A6" s="5" t="s">
        <v>7</v>
      </c>
      <c r="B6" s="6"/>
      <c r="C6" s="6"/>
      <c r="D6" s="5" t="s">
        <v>8</v>
      </c>
      <c r="E6" s="9"/>
      <c r="F6" s="9"/>
      <c r="G6" s="5" t="s">
        <v>9</v>
      </c>
      <c r="H6" s="10"/>
    </row>
    <row r="7" ht="20" customHeight="1" spans="1:6" x14ac:dyDescent="0.25">
      <c r="A7" s="5" t="s">
        <v>10</v>
      </c>
      <c r="B7" s="6"/>
      <c r="C7" s="6"/>
      <c r="D7" s="5" t="s">
        <v>11</v>
      </c>
      <c r="E7" s="6"/>
      <c r="F7" s="6"/>
    </row>
    <row r="8" spans="12:12" x14ac:dyDescent="0.25">
      <c r="L8" s="11" t="s">
        <v>12</v>
      </c>
    </row>
    <row r="9" ht="30" customHeight="1" spans="1:15" x14ac:dyDescent="0.25">
      <c r="A9" s="12" t="s">
        <v>13</v>
      </c>
      <c r="B9" s="12" t="s">
        <v>14</v>
      </c>
      <c r="C9" s="12" t="s">
        <v>15</v>
      </c>
      <c r="D9" s="12" t="s">
        <v>16</v>
      </c>
      <c r="E9" s="12" t="s">
        <v>17</v>
      </c>
      <c r="F9" s="12" t="s">
        <v>18</v>
      </c>
      <c r="G9" s="12" t="s">
        <v>19</v>
      </c>
      <c r="H9" s="12" t="s">
        <v>20</v>
      </c>
      <c r="I9" s="12" t="s">
        <v>21</v>
      </c>
      <c r="J9" s="12" t="s">
        <v>22</v>
      </c>
      <c r="L9" s="12" t="s">
        <v>22</v>
      </c>
      <c r="M9" s="12" t="s">
        <v>23</v>
      </c>
      <c r="N9" s="12" t="s">
        <v>24</v>
      </c>
      <c r="O9" s="12" t="s">
        <v>25</v>
      </c>
    </row>
    <row r="10" ht="20" customHeight="1" spans="1:15" x14ac:dyDescent="0.25">
      <c r="A10" s="13"/>
      <c r="B10" s="14"/>
      <c r="C10" s="14"/>
      <c r="D10" s="13"/>
      <c r="E10" s="15"/>
      <c r="F10" s="16">
        <f>IF(OR(E10="",N($E$5)=0),"",E10/$E$5)</f>
      </c>
      <c r="G10" s="17">
        <f>IF(OR(E10="",N($E$6)=0),"",E10*$E$6)</f>
      </c>
      <c r="H10" s="13"/>
      <c r="I10" s="14"/>
      <c r="J10" s="13"/>
      <c r="L10" s="18" t="s">
        <v>26</v>
      </c>
      <c r="M10" s="19">
        <f>COUNTIFS($J$10:$J$69,L10,$C$10:$C$69,"&lt;&gt;")</f>
      </c>
      <c r="N10" s="20">
        <f>SUMIFS($E$10:$E$69,$J$10:$J$69,L10)</f>
      </c>
      <c r="O10" s="21">
        <f>IF(N($E$70)=0,"",N10/$E$70)</f>
      </c>
    </row>
    <row r="11" ht="20" customHeight="1" spans="1:15" x14ac:dyDescent="0.25">
      <c r="A11" s="13"/>
      <c r="B11" s="14"/>
      <c r="C11" s="14"/>
      <c r="D11" s="13"/>
      <c r="E11" s="15"/>
      <c r="F11" s="16">
        <f>IF(OR(E11="",N($E$5)=0),"",E11/$E$5)</f>
      </c>
      <c r="G11" s="17">
        <f>IF(OR(E11="",N($E$6)=0),"",E11*$E$6)</f>
      </c>
      <c r="H11" s="13"/>
      <c r="I11" s="14"/>
      <c r="J11" s="13"/>
      <c r="L11" s="18" t="s">
        <v>27</v>
      </c>
      <c r="M11" s="19">
        <f>COUNTIFS($J$10:$J$69,L11,$C$10:$C$69,"&lt;&gt;")</f>
      </c>
      <c r="N11" s="20">
        <f>SUMIFS($E$10:$E$69,$J$10:$J$69,L11)</f>
      </c>
      <c r="O11" s="21">
        <f>IF(N($E$70)=0,"",N11/$E$70)</f>
      </c>
    </row>
    <row r="12" ht="20" customHeight="1" spans="1:15" x14ac:dyDescent="0.25">
      <c r="A12" s="13"/>
      <c r="B12" s="14"/>
      <c r="C12" s="14"/>
      <c r="D12" s="13"/>
      <c r="E12" s="15"/>
      <c r="F12" s="16">
        <f>IF(OR(E12="",N($E$5)=0),"",E12/$E$5)</f>
      </c>
      <c r="G12" s="17">
        <f>IF(OR(E12="",N($E$6)=0),"",E12*$E$6)</f>
      </c>
      <c r="H12" s="13"/>
      <c r="I12" s="14"/>
      <c r="J12" s="13"/>
      <c r="L12" s="18" t="s">
        <v>28</v>
      </c>
      <c r="M12" s="19">
        <f>COUNTIFS($J$10:$J$69,L12,$C$10:$C$69,"&lt;&gt;")</f>
      </c>
      <c r="N12" s="20">
        <f>SUMIFS($E$10:$E$69,$J$10:$J$69,L12)</f>
      </c>
      <c r="O12" s="21">
        <f>IF(N($E$70)=0,"",N12/$E$70)</f>
      </c>
    </row>
    <row r="13" ht="20" customHeight="1" spans="1:15" x14ac:dyDescent="0.25">
      <c r="A13" s="13"/>
      <c r="B13" s="14"/>
      <c r="C13" s="14"/>
      <c r="D13" s="13"/>
      <c r="E13" s="15"/>
      <c r="F13" s="16">
        <f>IF(OR(E13="",N($E$5)=0),"",E13/$E$5)</f>
      </c>
      <c r="G13" s="17">
        <f>IF(OR(E13="",N($E$6)=0),"",E13*$E$6)</f>
      </c>
      <c r="H13" s="13"/>
      <c r="I13" s="14"/>
      <c r="J13" s="13"/>
      <c r="L13" s="18" t="s">
        <v>29</v>
      </c>
      <c r="M13" s="19">
        <f>COUNTIFS($J$10:$J$69,L13,$C$10:$C$69,"&lt;&gt;")</f>
      </c>
      <c r="N13" s="20">
        <f>SUMIFS($E$10:$E$69,$J$10:$J$69,L13)</f>
      </c>
      <c r="O13" s="21">
        <f>IF(N($E$70)=0,"",N13/$E$70)</f>
      </c>
    </row>
    <row r="14" ht="20" customHeight="1" spans="1:15" x14ac:dyDescent="0.25">
      <c r="A14" s="13"/>
      <c r="B14" s="14"/>
      <c r="C14" s="14"/>
      <c r="D14" s="13"/>
      <c r="E14" s="15"/>
      <c r="F14" s="16">
        <f>IF(OR(E14="",N($E$5)=0),"",E14/$E$5)</f>
      </c>
      <c r="G14" s="17">
        <f>IF(OR(E14="",N($E$6)=0),"",E14*$E$6)</f>
      </c>
      <c r="H14" s="13"/>
      <c r="I14" s="14"/>
      <c r="J14" s="13"/>
      <c r="L14" s="18" t="s">
        <v>30</v>
      </c>
      <c r="M14" s="19">
        <f>COUNTIFS($J$10:$J$69,L14,$C$10:$C$69,"&lt;&gt;")</f>
      </c>
      <c r="N14" s="20">
        <f>SUMIFS($E$10:$E$69,$J$10:$J$69,L14)</f>
      </c>
      <c r="O14" s="21">
        <f>IF(N($E$70)=0,"",N14/$E$70)</f>
      </c>
    </row>
    <row r="15" ht="20" customHeight="1" spans="1:15" x14ac:dyDescent="0.25">
      <c r="A15" s="13"/>
      <c r="B15" s="14"/>
      <c r="C15" s="14"/>
      <c r="D15" s="13"/>
      <c r="E15" s="15"/>
      <c r="F15" s="16">
        <f>IF(OR(E15="",N($E$5)=0),"",E15/$E$5)</f>
      </c>
      <c r="G15" s="17">
        <f>IF(OR(E15="",N($E$6)=0),"",E15*$E$6)</f>
      </c>
      <c r="H15" s="13"/>
      <c r="I15" s="14"/>
      <c r="J15" s="13"/>
      <c r="L15" s="18" t="s">
        <v>31</v>
      </c>
      <c r="M15" s="19">
        <f>COUNTIFS($J$10:$J$69,L15,$C$10:$C$69,"&lt;&gt;")</f>
      </c>
      <c r="N15" s="20">
        <f>SUMIFS($E$10:$E$69,$J$10:$J$69,L15)</f>
      </c>
      <c r="O15" s="21">
        <f>IF(N($E$70)=0,"",N15/$E$70)</f>
      </c>
    </row>
    <row r="16" ht="20" customHeight="1" spans="1:15" x14ac:dyDescent="0.25">
      <c r="A16" s="13"/>
      <c r="B16" s="14"/>
      <c r="C16" s="14"/>
      <c r="D16" s="13"/>
      <c r="E16" s="15"/>
      <c r="F16" s="16">
        <f>IF(OR(E16="",N($E$5)=0),"",E16/$E$5)</f>
      </c>
      <c r="G16" s="17">
        <f>IF(OR(E16="",N($E$6)=0),"",E16*$E$6)</f>
      </c>
      <c r="H16" s="13"/>
      <c r="I16" s="14"/>
      <c r="J16" s="13"/>
      <c r="L16" s="22" t="s">
        <v>32</v>
      </c>
      <c r="M16" s="23">
        <f>SUM(M10:M15)</f>
      </c>
      <c r="N16" s="24">
        <f>SUM(N10:N15)</f>
      </c>
      <c r="O16" s="22"/>
    </row>
    <row r="17" ht="20" customHeight="1" spans="1:10" x14ac:dyDescent="0.25">
      <c r="A17" s="13"/>
      <c r="B17" s="14"/>
      <c r="C17" s="14"/>
      <c r="D17" s="13"/>
      <c r="E17" s="15"/>
      <c r="F17" s="16">
        <f>IF(OR(E17="",N($E$5)=0),"",E17/$E$5)</f>
      </c>
      <c r="G17" s="17">
        <f>IF(OR(E17="",N($E$6)=0),"",E17*$E$6)</f>
      </c>
      <c r="H17" s="13"/>
      <c r="I17" s="14"/>
      <c r="J17" s="13"/>
    </row>
    <row r="18" ht="20" customHeight="1" spans="1:15" x14ac:dyDescent="0.25">
      <c r="A18" s="13"/>
      <c r="B18" s="14"/>
      <c r="C18" s="14"/>
      <c r="D18" s="13"/>
      <c r="E18" s="15"/>
      <c r="F18" s="16">
        <f>IF(OR(E18="",N($E$5)=0),"",E18/$E$5)</f>
      </c>
      <c r="G18" s="17">
        <f>IF(OR(E18="",N($E$6)=0),"",E18*$E$6)</f>
      </c>
      <c r="H18" s="13"/>
      <c r="I18" s="14"/>
      <c r="J18" s="13"/>
      <c r="L18" s="22" t="s">
        <v>33</v>
      </c>
      <c r="M18" s="22"/>
      <c r="N18" s="22"/>
      <c r="O18" s="25">
        <f>IF(N($E$70)-N(N15)&lt;=0,"",(N13+N14)/(N($E$70)-N(N15)))</f>
      </c>
    </row>
    <row r="19" ht="20" customHeight="1" spans="1:10" x14ac:dyDescent="0.25">
      <c r="A19" s="13"/>
      <c r="B19" s="14"/>
      <c r="C19" s="14"/>
      <c r="D19" s="13"/>
      <c r="E19" s="15"/>
      <c r="F19" s="16">
        <f>IF(OR(E19="",N($E$5)=0),"",E19/$E$5)</f>
      </c>
      <c r="G19" s="17">
        <f>IF(OR(E19="",N($E$6)=0),"",E19*$E$6)</f>
      </c>
      <c r="H19" s="13"/>
      <c r="I19" s="14"/>
      <c r="J19" s="13"/>
    </row>
    <row r="20" ht="30" customHeight="1" spans="1:15" x14ac:dyDescent="0.25">
      <c r="A20" s="13"/>
      <c r="B20" s="14"/>
      <c r="C20" s="14"/>
      <c r="D20" s="13"/>
      <c r="E20" s="15"/>
      <c r="F20" s="16">
        <f>IF(OR(E20="",N($E$5)=0),"",E20/$E$5)</f>
      </c>
      <c r="G20" s="17">
        <f>IF(OR(E20="",N($E$6)=0),"",E20*$E$6)</f>
      </c>
      <c r="H20" s="13"/>
      <c r="I20" s="14"/>
      <c r="J20" s="13"/>
      <c r="L20" s="12" t="s">
        <v>16</v>
      </c>
      <c r="M20" s="12" t="s">
        <v>23</v>
      </c>
      <c r="N20" s="12" t="s">
        <v>24</v>
      </c>
      <c r="O20" s="12" t="s">
        <v>25</v>
      </c>
    </row>
    <row r="21" ht="20" customHeight="1" spans="1:15" x14ac:dyDescent="0.25">
      <c r="A21" s="13"/>
      <c r="B21" s="14"/>
      <c r="C21" s="14"/>
      <c r="D21" s="13"/>
      <c r="E21" s="15"/>
      <c r="F21" s="16">
        <f>IF(OR(E21="",N($E$5)=0),"",E21/$E$5)</f>
      </c>
      <c r="G21" s="17">
        <f>IF(OR(E21="",N($E$6)=0),"",E21*$E$6)</f>
      </c>
      <c r="H21" s="13"/>
      <c r="I21" s="14"/>
      <c r="J21" s="13"/>
      <c r="L21" s="18" t="s">
        <v>34</v>
      </c>
      <c r="M21" s="19">
        <f>COUNTIFS($D$10:$D$69,L21,$C$10:$C$69,"&lt;&gt;")</f>
      </c>
      <c r="N21" s="20">
        <f>SUMIFS($E$10:$E$69,$D$10:$D$69,L21)</f>
      </c>
      <c r="O21" s="21">
        <f>IF(N($E$70)=0,"",N21/$E$70)</f>
      </c>
    </row>
    <row r="22" ht="20" customHeight="1" spans="1:15" x14ac:dyDescent="0.25">
      <c r="A22" s="13"/>
      <c r="B22" s="14"/>
      <c r="C22" s="14"/>
      <c r="D22" s="13"/>
      <c r="E22" s="15"/>
      <c r="F22" s="16">
        <f>IF(OR(E22="",N($E$5)=0),"",E22/$E$5)</f>
      </c>
      <c r="G22" s="17">
        <f>IF(OR(E22="",N($E$6)=0),"",E22*$E$6)</f>
      </c>
      <c r="H22" s="13"/>
      <c r="I22" s="14"/>
      <c r="J22" s="13"/>
      <c r="L22" s="18" t="s">
        <v>35</v>
      </c>
      <c r="M22" s="19">
        <f>COUNTIFS($D$10:$D$69,L22,$C$10:$C$69,"&lt;&gt;")</f>
      </c>
      <c r="N22" s="20">
        <f>SUMIFS($E$10:$E$69,$D$10:$D$69,L22)</f>
      </c>
      <c r="O22" s="21">
        <f>IF(N($E$70)=0,"",N22/$E$70)</f>
      </c>
    </row>
    <row r="23" ht="20" customHeight="1" spans="1:15" x14ac:dyDescent="0.25">
      <c r="A23" s="13"/>
      <c r="B23" s="14"/>
      <c r="C23" s="14"/>
      <c r="D23" s="13"/>
      <c r="E23" s="15"/>
      <c r="F23" s="16">
        <f>IF(OR(E23="",N($E$5)=0),"",E23/$E$5)</f>
      </c>
      <c r="G23" s="17">
        <f>IF(OR(E23="",N($E$6)=0),"",E23*$E$6)</f>
      </c>
      <c r="H23" s="13"/>
      <c r="I23" s="14"/>
      <c r="J23" s="13"/>
      <c r="L23" s="18" t="s">
        <v>36</v>
      </c>
      <c r="M23" s="19">
        <f>COUNTIFS($D$10:$D$69,L23,$C$10:$C$69,"&lt;&gt;")</f>
      </c>
      <c r="N23" s="20">
        <f>SUMIFS($E$10:$E$69,$D$10:$D$69,L23)</f>
      </c>
      <c r="O23" s="21">
        <f>IF(N($E$70)=0,"",N23/$E$70)</f>
      </c>
    </row>
    <row r="24" ht="20" customHeight="1" spans="1:15" x14ac:dyDescent="0.25">
      <c r="A24" s="13"/>
      <c r="B24" s="14"/>
      <c r="C24" s="14"/>
      <c r="D24" s="13"/>
      <c r="E24" s="15"/>
      <c r="F24" s="16">
        <f>IF(OR(E24="",N($E$5)=0),"",E24/$E$5)</f>
      </c>
      <c r="G24" s="17">
        <f>IF(OR(E24="",N($E$6)=0),"",E24*$E$6)</f>
      </c>
      <c r="H24" s="13"/>
      <c r="I24" s="14"/>
      <c r="J24" s="13"/>
      <c r="L24" s="18" t="s">
        <v>37</v>
      </c>
      <c r="M24" s="19">
        <f>COUNTIFS($D$10:$D$69,L24,$C$10:$C$69,"&lt;&gt;")</f>
      </c>
      <c r="N24" s="20">
        <f>SUMIFS($E$10:$E$69,$D$10:$D$69,L24)</f>
      </c>
      <c r="O24" s="21">
        <f>IF(N($E$70)=0,"",N24/$E$70)</f>
      </c>
    </row>
    <row r="25" ht="20" customHeight="1" spans="1:15" x14ac:dyDescent="0.25">
      <c r="A25" s="13"/>
      <c r="B25" s="14"/>
      <c r="C25" s="14"/>
      <c r="D25" s="13"/>
      <c r="E25" s="15"/>
      <c r="F25" s="16">
        <f>IF(OR(E25="",N($E$5)=0),"",E25/$E$5)</f>
      </c>
      <c r="G25" s="17">
        <f>IF(OR(E25="",N($E$6)=0),"",E25*$E$6)</f>
      </c>
      <c r="H25" s="13"/>
      <c r="I25" s="14"/>
      <c r="J25" s="13"/>
      <c r="L25" s="18" t="s">
        <v>38</v>
      </c>
      <c r="M25" s="19">
        <f>COUNTIFS($D$10:$D$69,L25,$C$10:$C$69,"&lt;&gt;")</f>
      </c>
      <c r="N25" s="20">
        <f>SUMIFS($E$10:$E$69,$D$10:$D$69,L25)</f>
      </c>
      <c r="O25" s="21">
        <f>IF(N($E$70)=0,"",N25/$E$70)</f>
      </c>
    </row>
    <row r="26" ht="20" customHeight="1" spans="1:15" x14ac:dyDescent="0.25">
      <c r="A26" s="13"/>
      <c r="B26" s="14"/>
      <c r="C26" s="14"/>
      <c r="D26" s="13"/>
      <c r="E26" s="15"/>
      <c r="F26" s="16">
        <f>IF(OR(E26="",N($E$5)=0),"",E26/$E$5)</f>
      </c>
      <c r="G26" s="17">
        <f>IF(OR(E26="",N($E$6)=0),"",E26*$E$6)</f>
      </c>
      <c r="H26" s="13"/>
      <c r="I26" s="14"/>
      <c r="J26" s="13"/>
      <c r="L26" s="18" t="s">
        <v>39</v>
      </c>
      <c r="M26" s="19">
        <f>COUNTIFS($D$10:$D$69,L26,$C$10:$C$69,"&lt;&gt;")</f>
      </c>
      <c r="N26" s="20">
        <f>SUMIFS($E$10:$E$69,$D$10:$D$69,L26)</f>
      </c>
      <c r="O26" s="21">
        <f>IF(N($E$70)=0,"",N26/$E$70)</f>
      </c>
    </row>
    <row r="27" ht="20" customHeight="1" spans="1:10" x14ac:dyDescent="0.25">
      <c r="A27" s="13"/>
      <c r="B27" s="14"/>
      <c r="C27" s="14"/>
      <c r="D27" s="13"/>
      <c r="E27" s="15"/>
      <c r="F27" s="16">
        <f>IF(OR(E27="",N($E$5)=0),"",E27/$E$5)</f>
      </c>
      <c r="G27" s="17">
        <f>IF(OR(E27="",N($E$6)=0),"",E27*$E$6)</f>
      </c>
      <c r="H27" s="13"/>
      <c r="I27" s="14"/>
      <c r="J27" s="13"/>
    </row>
    <row r="28" ht="20" customHeight="1" spans="1:10" x14ac:dyDescent="0.25">
      <c r="A28" s="13"/>
      <c r="B28" s="14"/>
      <c r="C28" s="14"/>
      <c r="D28" s="13"/>
      <c r="E28" s="15"/>
      <c r="F28" s="16">
        <f>IF(OR(E28="",N($E$5)=0),"",E28/$E$5)</f>
      </c>
      <c r="G28" s="17">
        <f>IF(OR(E28="",N($E$6)=0),"",E28*$E$6)</f>
      </c>
      <c r="H28" s="13"/>
      <c r="I28" s="14"/>
      <c r="J28" s="13"/>
    </row>
    <row r="29" ht="20" customHeight="1" spans="1:10" x14ac:dyDescent="0.25">
      <c r="A29" s="13"/>
      <c r="B29" s="14"/>
      <c r="C29" s="14"/>
      <c r="D29" s="13"/>
      <c r="E29" s="15"/>
      <c r="F29" s="16">
        <f>IF(OR(E29="",N($E$5)=0),"",E29/$E$5)</f>
      </c>
      <c r="G29" s="17">
        <f>IF(OR(E29="",N($E$6)=0),"",E29*$E$6)</f>
      </c>
      <c r="H29" s="13"/>
      <c r="I29" s="14"/>
      <c r="J29" s="13"/>
    </row>
    <row r="30" ht="20" customHeight="1" spans="1:10" x14ac:dyDescent="0.25">
      <c r="A30" s="13"/>
      <c r="B30" s="14"/>
      <c r="C30" s="14"/>
      <c r="D30" s="13"/>
      <c r="E30" s="15"/>
      <c r="F30" s="16">
        <f>IF(OR(E30="",N($E$5)=0),"",E30/$E$5)</f>
      </c>
      <c r="G30" s="17">
        <f>IF(OR(E30="",N($E$6)=0),"",E30*$E$6)</f>
      </c>
      <c r="H30" s="13"/>
      <c r="I30" s="14"/>
      <c r="J30" s="13"/>
    </row>
    <row r="31" ht="20" customHeight="1" spans="1:10" x14ac:dyDescent="0.25">
      <c r="A31" s="13"/>
      <c r="B31" s="14"/>
      <c r="C31" s="14"/>
      <c r="D31" s="13"/>
      <c r="E31" s="15"/>
      <c r="F31" s="16">
        <f>IF(OR(E31="",N($E$5)=0),"",E31/$E$5)</f>
      </c>
      <c r="G31" s="17">
        <f>IF(OR(E31="",N($E$6)=0),"",E31*$E$6)</f>
      </c>
      <c r="H31" s="13"/>
      <c r="I31" s="14"/>
      <c r="J31" s="13"/>
    </row>
    <row r="32" ht="20" customHeight="1" spans="1:10" x14ac:dyDescent="0.25">
      <c r="A32" s="13"/>
      <c r="B32" s="14"/>
      <c r="C32" s="14"/>
      <c r="D32" s="13"/>
      <c r="E32" s="15"/>
      <c r="F32" s="16">
        <f>IF(OR(E32="",N($E$5)=0),"",E32/$E$5)</f>
      </c>
      <c r="G32" s="17">
        <f>IF(OR(E32="",N($E$6)=0),"",E32*$E$6)</f>
      </c>
      <c r="H32" s="13"/>
      <c r="I32" s="14"/>
      <c r="J32" s="13"/>
    </row>
    <row r="33" ht="20" customHeight="1" spans="1:10" x14ac:dyDescent="0.25">
      <c r="A33" s="13"/>
      <c r="B33" s="14"/>
      <c r="C33" s="14"/>
      <c r="D33" s="13"/>
      <c r="E33" s="15"/>
      <c r="F33" s="16">
        <f>IF(OR(E33="",N($E$5)=0),"",E33/$E$5)</f>
      </c>
      <c r="G33" s="17">
        <f>IF(OR(E33="",N($E$6)=0),"",E33*$E$6)</f>
      </c>
      <c r="H33" s="13"/>
      <c r="I33" s="14"/>
      <c r="J33" s="13"/>
    </row>
    <row r="34" ht="20" customHeight="1" spans="1:10" x14ac:dyDescent="0.25">
      <c r="A34" s="13"/>
      <c r="B34" s="14"/>
      <c r="C34" s="14"/>
      <c r="D34" s="13"/>
      <c r="E34" s="15"/>
      <c r="F34" s="16">
        <f>IF(OR(E34="",N($E$5)=0),"",E34/$E$5)</f>
      </c>
      <c r="G34" s="17">
        <f>IF(OR(E34="",N($E$6)=0),"",E34*$E$6)</f>
      </c>
      <c r="H34" s="13"/>
      <c r="I34" s="14"/>
      <c r="J34" s="13"/>
    </row>
    <row r="35" ht="20" customHeight="1" spans="1:10" x14ac:dyDescent="0.25">
      <c r="A35" s="13"/>
      <c r="B35" s="14"/>
      <c r="C35" s="14"/>
      <c r="D35" s="13"/>
      <c r="E35" s="15"/>
      <c r="F35" s="16">
        <f>IF(OR(E35="",N($E$5)=0),"",E35/$E$5)</f>
      </c>
      <c r="G35" s="17">
        <f>IF(OR(E35="",N($E$6)=0),"",E35*$E$6)</f>
      </c>
      <c r="H35" s="13"/>
      <c r="I35" s="14"/>
      <c r="J35" s="13"/>
    </row>
    <row r="36" ht="20" customHeight="1" spans="1:10" x14ac:dyDescent="0.25">
      <c r="A36" s="13"/>
      <c r="B36" s="14"/>
      <c r="C36" s="14"/>
      <c r="D36" s="13"/>
      <c r="E36" s="15"/>
      <c r="F36" s="16">
        <f>IF(OR(E36="",N($E$5)=0),"",E36/$E$5)</f>
      </c>
      <c r="G36" s="17">
        <f>IF(OR(E36="",N($E$6)=0),"",E36*$E$6)</f>
      </c>
      <c r="H36" s="13"/>
      <c r="I36" s="14"/>
      <c r="J36" s="13"/>
    </row>
    <row r="37" ht="20" customHeight="1" spans="1:10" x14ac:dyDescent="0.25">
      <c r="A37" s="13"/>
      <c r="B37" s="14"/>
      <c r="C37" s="14"/>
      <c r="D37" s="13"/>
      <c r="E37" s="15"/>
      <c r="F37" s="16">
        <f>IF(OR(E37="",N($E$5)=0),"",E37/$E$5)</f>
      </c>
      <c r="G37" s="17">
        <f>IF(OR(E37="",N($E$6)=0),"",E37*$E$6)</f>
      </c>
      <c r="H37" s="13"/>
      <c r="I37" s="14"/>
      <c r="J37" s="13"/>
    </row>
    <row r="38" ht="20" customHeight="1" spans="1:10" x14ac:dyDescent="0.25">
      <c r="A38" s="13"/>
      <c r="B38" s="14"/>
      <c r="C38" s="14"/>
      <c r="D38" s="13"/>
      <c r="E38" s="15"/>
      <c r="F38" s="16">
        <f>IF(OR(E38="",N($E$5)=0),"",E38/$E$5)</f>
      </c>
      <c r="G38" s="17">
        <f>IF(OR(E38="",N($E$6)=0),"",E38*$E$6)</f>
      </c>
      <c r="H38" s="13"/>
      <c r="I38" s="14"/>
      <c r="J38" s="13"/>
    </row>
    <row r="39" ht="20" customHeight="1" spans="1:10" x14ac:dyDescent="0.25">
      <c r="A39" s="13"/>
      <c r="B39" s="14"/>
      <c r="C39" s="14"/>
      <c r="D39" s="13"/>
      <c r="E39" s="15"/>
      <c r="F39" s="16">
        <f>IF(OR(E39="",N($E$5)=0),"",E39/$E$5)</f>
      </c>
      <c r="G39" s="17">
        <f>IF(OR(E39="",N($E$6)=0),"",E39*$E$6)</f>
      </c>
      <c r="H39" s="13"/>
      <c r="I39" s="14"/>
      <c r="J39" s="13"/>
    </row>
    <row r="40" ht="20" customHeight="1" spans="1:10" x14ac:dyDescent="0.25">
      <c r="A40" s="13"/>
      <c r="B40" s="14"/>
      <c r="C40" s="14"/>
      <c r="D40" s="13"/>
      <c r="E40" s="15"/>
      <c r="F40" s="16">
        <f>IF(OR(E40="",N($E$5)=0),"",E40/$E$5)</f>
      </c>
      <c r="G40" s="17">
        <f>IF(OR(E40="",N($E$6)=0),"",E40*$E$6)</f>
      </c>
      <c r="H40" s="13"/>
      <c r="I40" s="14"/>
      <c r="J40" s="13"/>
    </row>
    <row r="41" ht="20" customHeight="1" spans="1:10" x14ac:dyDescent="0.25">
      <c r="A41" s="13"/>
      <c r="B41" s="14"/>
      <c r="C41" s="14"/>
      <c r="D41" s="13"/>
      <c r="E41" s="15"/>
      <c r="F41" s="16">
        <f>IF(OR(E41="",N($E$5)=0),"",E41/$E$5)</f>
      </c>
      <c r="G41" s="17">
        <f>IF(OR(E41="",N($E$6)=0),"",E41*$E$6)</f>
      </c>
      <c r="H41" s="13"/>
      <c r="I41" s="14"/>
      <c r="J41" s="13"/>
    </row>
    <row r="42" ht="20" customHeight="1" spans="1:10" x14ac:dyDescent="0.25">
      <c r="A42" s="13"/>
      <c r="B42" s="14"/>
      <c r="C42" s="14"/>
      <c r="D42" s="13"/>
      <c r="E42" s="15"/>
      <c r="F42" s="16">
        <f>IF(OR(E42="",N($E$5)=0),"",E42/$E$5)</f>
      </c>
      <c r="G42" s="17">
        <f>IF(OR(E42="",N($E$6)=0),"",E42*$E$6)</f>
      </c>
      <c r="H42" s="13"/>
      <c r="I42" s="14"/>
      <c r="J42" s="13"/>
    </row>
    <row r="43" ht="20" customHeight="1" spans="1:10" x14ac:dyDescent="0.25">
      <c r="A43" s="13"/>
      <c r="B43" s="14"/>
      <c r="C43" s="14"/>
      <c r="D43" s="13"/>
      <c r="E43" s="15"/>
      <c r="F43" s="16">
        <f>IF(OR(E43="",N($E$5)=0),"",E43/$E$5)</f>
      </c>
      <c r="G43" s="17">
        <f>IF(OR(E43="",N($E$6)=0),"",E43*$E$6)</f>
      </c>
      <c r="H43" s="13"/>
      <c r="I43" s="14"/>
      <c r="J43" s="13"/>
    </row>
    <row r="44" ht="20" customHeight="1" spans="1:10" x14ac:dyDescent="0.25">
      <c r="A44" s="13"/>
      <c r="B44" s="14"/>
      <c r="C44" s="14"/>
      <c r="D44" s="13"/>
      <c r="E44" s="15"/>
      <c r="F44" s="16">
        <f>IF(OR(E44="",N($E$5)=0),"",E44/$E$5)</f>
      </c>
      <c r="G44" s="17">
        <f>IF(OR(E44="",N($E$6)=0),"",E44*$E$6)</f>
      </c>
      <c r="H44" s="13"/>
      <c r="I44" s="14"/>
      <c r="J44" s="13"/>
    </row>
    <row r="45" ht="20" customHeight="1" spans="1:10" x14ac:dyDescent="0.25">
      <c r="A45" s="13"/>
      <c r="B45" s="14"/>
      <c r="C45" s="14"/>
      <c r="D45" s="13"/>
      <c r="E45" s="15"/>
      <c r="F45" s="16">
        <f>IF(OR(E45="",N($E$5)=0),"",E45/$E$5)</f>
      </c>
      <c r="G45" s="17">
        <f>IF(OR(E45="",N($E$6)=0),"",E45*$E$6)</f>
      </c>
      <c r="H45" s="13"/>
      <c r="I45" s="14"/>
      <c r="J45" s="13"/>
    </row>
    <row r="46" ht="20" customHeight="1" spans="1:10" x14ac:dyDescent="0.25">
      <c r="A46" s="13"/>
      <c r="B46" s="14"/>
      <c r="C46" s="14"/>
      <c r="D46" s="13"/>
      <c r="E46" s="15"/>
      <c r="F46" s="16">
        <f>IF(OR(E46="",N($E$5)=0),"",E46/$E$5)</f>
      </c>
      <c r="G46" s="17">
        <f>IF(OR(E46="",N($E$6)=0),"",E46*$E$6)</f>
      </c>
      <c r="H46" s="13"/>
      <c r="I46" s="14"/>
      <c r="J46" s="13"/>
    </row>
    <row r="47" ht="20" customHeight="1" spans="1:10" x14ac:dyDescent="0.25">
      <c r="A47" s="13"/>
      <c r="B47" s="14"/>
      <c r="C47" s="14"/>
      <c r="D47" s="13"/>
      <c r="E47" s="15"/>
      <c r="F47" s="16">
        <f>IF(OR(E47="",N($E$5)=0),"",E47/$E$5)</f>
      </c>
      <c r="G47" s="17">
        <f>IF(OR(E47="",N($E$6)=0),"",E47*$E$6)</f>
      </c>
      <c r="H47" s="13"/>
      <c r="I47" s="14"/>
      <c r="J47" s="13"/>
    </row>
    <row r="48" ht="20" customHeight="1" spans="1:10" x14ac:dyDescent="0.25">
      <c r="A48" s="13"/>
      <c r="B48" s="14"/>
      <c r="C48" s="14"/>
      <c r="D48" s="13"/>
      <c r="E48" s="15"/>
      <c r="F48" s="16">
        <f>IF(OR(E48="",N($E$5)=0),"",E48/$E$5)</f>
      </c>
      <c r="G48" s="17">
        <f>IF(OR(E48="",N($E$6)=0),"",E48*$E$6)</f>
      </c>
      <c r="H48" s="13"/>
      <c r="I48" s="14"/>
      <c r="J48" s="13"/>
    </row>
    <row r="49" ht="20" customHeight="1" spans="1:10" x14ac:dyDescent="0.25">
      <c r="A49" s="13"/>
      <c r="B49" s="14"/>
      <c r="C49" s="14"/>
      <c r="D49" s="13"/>
      <c r="E49" s="15"/>
      <c r="F49" s="16">
        <f>IF(OR(E49="",N($E$5)=0),"",E49/$E$5)</f>
      </c>
      <c r="G49" s="17">
        <f>IF(OR(E49="",N($E$6)=0),"",E49*$E$6)</f>
      </c>
      <c r="H49" s="13"/>
      <c r="I49" s="14"/>
      <c r="J49" s="13"/>
    </row>
    <row r="50" ht="20" customHeight="1" spans="1:10" x14ac:dyDescent="0.25">
      <c r="A50" s="13"/>
      <c r="B50" s="14"/>
      <c r="C50" s="14"/>
      <c r="D50" s="13"/>
      <c r="E50" s="15"/>
      <c r="F50" s="16">
        <f>IF(OR(E50="",N($E$5)=0),"",E50/$E$5)</f>
      </c>
      <c r="G50" s="17">
        <f>IF(OR(E50="",N($E$6)=0),"",E50*$E$6)</f>
      </c>
      <c r="H50" s="13"/>
      <c r="I50" s="14"/>
      <c r="J50" s="13"/>
    </row>
    <row r="51" ht="20" customHeight="1" spans="1:10" x14ac:dyDescent="0.25">
      <c r="A51" s="13"/>
      <c r="B51" s="14"/>
      <c r="C51" s="14"/>
      <c r="D51" s="13"/>
      <c r="E51" s="15"/>
      <c r="F51" s="16">
        <f>IF(OR(E51="",N($E$5)=0),"",E51/$E$5)</f>
      </c>
      <c r="G51" s="17">
        <f>IF(OR(E51="",N($E$6)=0),"",E51*$E$6)</f>
      </c>
      <c r="H51" s="13"/>
      <c r="I51" s="14"/>
      <c r="J51" s="13"/>
    </row>
    <row r="52" ht="20" customHeight="1" spans="1:10" x14ac:dyDescent="0.25">
      <c r="A52" s="13"/>
      <c r="B52" s="14"/>
      <c r="C52" s="14"/>
      <c r="D52" s="13"/>
      <c r="E52" s="15"/>
      <c r="F52" s="16">
        <f>IF(OR(E52="",N($E$5)=0),"",E52/$E$5)</f>
      </c>
      <c r="G52" s="17">
        <f>IF(OR(E52="",N($E$6)=0),"",E52*$E$6)</f>
      </c>
      <c r="H52" s="13"/>
      <c r="I52" s="14"/>
      <c r="J52" s="13"/>
    </row>
    <row r="53" ht="20" customHeight="1" spans="1:10" x14ac:dyDescent="0.25">
      <c r="A53" s="13"/>
      <c r="B53" s="14"/>
      <c r="C53" s="14"/>
      <c r="D53" s="13"/>
      <c r="E53" s="15"/>
      <c r="F53" s="16">
        <f>IF(OR(E53="",N($E$5)=0),"",E53/$E$5)</f>
      </c>
      <c r="G53" s="17">
        <f>IF(OR(E53="",N($E$6)=0),"",E53*$E$6)</f>
      </c>
      <c r="H53" s="13"/>
      <c r="I53" s="14"/>
      <c r="J53" s="13"/>
    </row>
    <row r="54" ht="20" customHeight="1" spans="1:10" x14ac:dyDescent="0.25">
      <c r="A54" s="13"/>
      <c r="B54" s="14"/>
      <c r="C54" s="14"/>
      <c r="D54" s="13"/>
      <c r="E54" s="15"/>
      <c r="F54" s="16">
        <f>IF(OR(E54="",N($E$5)=0),"",E54/$E$5)</f>
      </c>
      <c r="G54" s="17">
        <f>IF(OR(E54="",N($E$6)=0),"",E54*$E$6)</f>
      </c>
      <c r="H54" s="13"/>
      <c r="I54" s="14"/>
      <c r="J54" s="13"/>
    </row>
    <row r="55" ht="20" customHeight="1" spans="1:10" x14ac:dyDescent="0.25">
      <c r="A55" s="13"/>
      <c r="B55" s="14"/>
      <c r="C55" s="14"/>
      <c r="D55" s="13"/>
      <c r="E55" s="15"/>
      <c r="F55" s="16">
        <f>IF(OR(E55="",N($E$5)=0),"",E55/$E$5)</f>
      </c>
      <c r="G55" s="17">
        <f>IF(OR(E55="",N($E$6)=0),"",E55*$E$6)</f>
      </c>
      <c r="H55" s="13"/>
      <c r="I55" s="14"/>
      <c r="J55" s="13"/>
    </row>
    <row r="56" ht="20" customHeight="1" spans="1:10" x14ac:dyDescent="0.25">
      <c r="A56" s="13"/>
      <c r="B56" s="14"/>
      <c r="C56" s="14"/>
      <c r="D56" s="13"/>
      <c r="E56" s="15"/>
      <c r="F56" s="16">
        <f>IF(OR(E56="",N($E$5)=0),"",E56/$E$5)</f>
      </c>
      <c r="G56" s="17">
        <f>IF(OR(E56="",N($E$6)=0),"",E56*$E$6)</f>
      </c>
      <c r="H56" s="13"/>
      <c r="I56" s="14"/>
      <c r="J56" s="13"/>
    </row>
    <row r="57" ht="20" customHeight="1" spans="1:10" x14ac:dyDescent="0.25">
      <c r="A57" s="13"/>
      <c r="B57" s="14"/>
      <c r="C57" s="14"/>
      <c r="D57" s="13"/>
      <c r="E57" s="15"/>
      <c r="F57" s="16">
        <f>IF(OR(E57="",N($E$5)=0),"",E57/$E$5)</f>
      </c>
      <c r="G57" s="17">
        <f>IF(OR(E57="",N($E$6)=0),"",E57*$E$6)</f>
      </c>
      <c r="H57" s="13"/>
      <c r="I57" s="14"/>
      <c r="J57" s="13"/>
    </row>
    <row r="58" ht="20" customHeight="1" spans="1:10" x14ac:dyDescent="0.25">
      <c r="A58" s="13"/>
      <c r="B58" s="14"/>
      <c r="C58" s="14"/>
      <c r="D58" s="13"/>
      <c r="E58" s="15"/>
      <c r="F58" s="16">
        <f>IF(OR(E58="",N($E$5)=0),"",E58/$E$5)</f>
      </c>
      <c r="G58" s="17">
        <f>IF(OR(E58="",N($E$6)=0),"",E58*$E$6)</f>
      </c>
      <c r="H58" s="13"/>
      <c r="I58" s="14"/>
      <c r="J58" s="13"/>
    </row>
    <row r="59" ht="20" customHeight="1" spans="1:10" x14ac:dyDescent="0.25">
      <c r="A59" s="13"/>
      <c r="B59" s="14"/>
      <c r="C59" s="14"/>
      <c r="D59" s="13"/>
      <c r="E59" s="15"/>
      <c r="F59" s="16">
        <f>IF(OR(E59="",N($E$5)=0),"",E59/$E$5)</f>
      </c>
      <c r="G59" s="17">
        <f>IF(OR(E59="",N($E$6)=0),"",E59*$E$6)</f>
      </c>
      <c r="H59" s="13"/>
      <c r="I59" s="14"/>
      <c r="J59" s="13"/>
    </row>
    <row r="60" ht="20" customHeight="1" spans="1:10" x14ac:dyDescent="0.25">
      <c r="A60" s="13"/>
      <c r="B60" s="14"/>
      <c r="C60" s="14"/>
      <c r="D60" s="13"/>
      <c r="E60" s="15"/>
      <c r="F60" s="16">
        <f>IF(OR(E60="",N($E$5)=0),"",E60/$E$5)</f>
      </c>
      <c r="G60" s="17">
        <f>IF(OR(E60="",N($E$6)=0),"",E60*$E$6)</f>
      </c>
      <c r="H60" s="13"/>
      <c r="I60" s="14"/>
      <c r="J60" s="13"/>
    </row>
    <row r="61" ht="20" customHeight="1" spans="1:10" x14ac:dyDescent="0.25">
      <c r="A61" s="13"/>
      <c r="B61" s="14"/>
      <c r="C61" s="14"/>
      <c r="D61" s="13"/>
      <c r="E61" s="15"/>
      <c r="F61" s="16">
        <f>IF(OR(E61="",N($E$5)=0),"",E61/$E$5)</f>
      </c>
      <c r="G61" s="17">
        <f>IF(OR(E61="",N($E$6)=0),"",E61*$E$6)</f>
      </c>
      <c r="H61" s="13"/>
      <c r="I61" s="14"/>
      <c r="J61" s="13"/>
    </row>
    <row r="62" ht="20" customHeight="1" spans="1:10" x14ac:dyDescent="0.25">
      <c r="A62" s="13"/>
      <c r="B62" s="14"/>
      <c r="C62" s="14"/>
      <c r="D62" s="13"/>
      <c r="E62" s="15"/>
      <c r="F62" s="16">
        <f>IF(OR(E62="",N($E$5)=0),"",E62/$E$5)</f>
      </c>
      <c r="G62" s="17">
        <f>IF(OR(E62="",N($E$6)=0),"",E62*$E$6)</f>
      </c>
      <c r="H62" s="13"/>
      <c r="I62" s="14"/>
      <c r="J62" s="13"/>
    </row>
    <row r="63" ht="20" customHeight="1" spans="1:10" x14ac:dyDescent="0.25">
      <c r="A63" s="13"/>
      <c r="B63" s="14"/>
      <c r="C63" s="14"/>
      <c r="D63" s="13"/>
      <c r="E63" s="15"/>
      <c r="F63" s="16">
        <f>IF(OR(E63="",N($E$5)=0),"",E63/$E$5)</f>
      </c>
      <c r="G63" s="17">
        <f>IF(OR(E63="",N($E$6)=0),"",E63*$E$6)</f>
      </c>
      <c r="H63" s="13"/>
      <c r="I63" s="14"/>
      <c r="J63" s="13"/>
    </row>
    <row r="64" ht="20" customHeight="1" spans="1:10" x14ac:dyDescent="0.25">
      <c r="A64" s="13"/>
      <c r="B64" s="14"/>
      <c r="C64" s="14"/>
      <c r="D64" s="13"/>
      <c r="E64" s="15"/>
      <c r="F64" s="16">
        <f>IF(OR(E64="",N($E$5)=0),"",E64/$E$5)</f>
      </c>
      <c r="G64" s="17">
        <f>IF(OR(E64="",N($E$6)=0),"",E64*$E$6)</f>
      </c>
      <c r="H64" s="13"/>
      <c r="I64" s="14"/>
      <c r="J64" s="13"/>
    </row>
    <row r="65" ht="20" customHeight="1" spans="1:10" x14ac:dyDescent="0.25">
      <c r="A65" s="13"/>
      <c r="B65" s="14"/>
      <c r="C65" s="14"/>
      <c r="D65" s="13"/>
      <c r="E65" s="15"/>
      <c r="F65" s="16">
        <f>IF(OR(E65="",N($E$5)=0),"",E65/$E$5)</f>
      </c>
      <c r="G65" s="17">
        <f>IF(OR(E65="",N($E$6)=0),"",E65*$E$6)</f>
      </c>
      <c r="H65" s="13"/>
      <c r="I65" s="14"/>
      <c r="J65" s="13"/>
    </row>
    <row r="66" ht="20" customHeight="1" spans="1:10" x14ac:dyDescent="0.25">
      <c r="A66" s="13"/>
      <c r="B66" s="14"/>
      <c r="C66" s="14"/>
      <c r="D66" s="13"/>
      <c r="E66" s="15"/>
      <c r="F66" s="16">
        <f>IF(OR(E66="",N($E$5)=0),"",E66/$E$5)</f>
      </c>
      <c r="G66" s="17">
        <f>IF(OR(E66="",N($E$6)=0),"",E66*$E$6)</f>
      </c>
      <c r="H66" s="13"/>
      <c r="I66" s="14"/>
      <c r="J66" s="13"/>
    </row>
    <row r="67" ht="20" customHeight="1" spans="1:10" x14ac:dyDescent="0.25">
      <c r="A67" s="13"/>
      <c r="B67" s="14"/>
      <c r="C67" s="14"/>
      <c r="D67" s="13"/>
      <c r="E67" s="15"/>
      <c r="F67" s="16">
        <f>IF(OR(E67="",N($E$5)=0),"",E67/$E$5)</f>
      </c>
      <c r="G67" s="17">
        <f>IF(OR(E67="",N($E$6)=0),"",E67*$E$6)</f>
      </c>
      <c r="H67" s="13"/>
      <c r="I67" s="14"/>
      <c r="J67" s="13"/>
    </row>
    <row r="68" ht="20" customHeight="1" spans="1:10" x14ac:dyDescent="0.25">
      <c r="A68" s="13"/>
      <c r="B68" s="14"/>
      <c r="C68" s="14"/>
      <c r="D68" s="13"/>
      <c r="E68" s="15"/>
      <c r="F68" s="16">
        <f>IF(OR(E68="",N($E$5)=0),"",E68/$E$5)</f>
      </c>
      <c r="G68" s="17">
        <f>IF(OR(E68="",N($E$6)=0),"",E68*$E$6)</f>
      </c>
      <c r="H68" s="13"/>
      <c r="I68" s="14"/>
      <c r="J68" s="13"/>
    </row>
    <row r="69" ht="20" customHeight="1" spans="1:10" x14ac:dyDescent="0.25">
      <c r="A69" s="13"/>
      <c r="B69" s="14"/>
      <c r="C69" s="14"/>
      <c r="D69" s="13"/>
      <c r="E69" s="15"/>
      <c r="F69" s="16">
        <f>IF(OR(E69="",N($E$5)=0),"",E69/$E$5)</f>
      </c>
      <c r="G69" s="17">
        <f>IF(OR(E69="",N($E$6)=0),"",E69*$E$6)</f>
      </c>
      <c r="H69" s="13"/>
      <c r="I69" s="14"/>
      <c r="J69" s="13"/>
    </row>
    <row r="70" ht="20" customHeight="1" spans="1:10" x14ac:dyDescent="0.25">
      <c r="A70" s="22" t="s">
        <v>32</v>
      </c>
      <c r="B70" s="22"/>
      <c r="C70" s="22"/>
      <c r="D70" s="22"/>
      <c r="E70" s="24">
        <f>SUM(E10:E69)</f>
      </c>
      <c r="F70" s="24">
        <f>SUM(F10:F69)</f>
      </c>
      <c r="G70" s="26">
        <f>SUM(G10:G69)</f>
      </c>
      <c r="H70" s="22"/>
      <c r="I70" s="22"/>
      <c r="J70" s="22"/>
    </row>
  </sheetData>
  <mergeCells count="11">
    <mergeCell ref="A1:J1"/>
    <mergeCell ref="A2:J2"/>
    <mergeCell ref="A3:B3"/>
    <mergeCell ref="C3:D3"/>
    <mergeCell ref="B5:C5"/>
    <mergeCell ref="B6:C6"/>
    <mergeCell ref="E6:F6"/>
    <mergeCell ref="B7:C7"/>
    <mergeCell ref="E7:F7"/>
    <mergeCell ref="L18:N18"/>
    <mergeCell ref="A70:D70"/>
  </mergeCells>
  <conditionalFormatting sqref="J10:J69">
    <cfRule type="expression" dxfId="0" priority="1">
      <formula>OR(J10="getestet",J10="abgenommen")</formula>
    </cfRule>
    <cfRule type="expression" dxfId="1" priority="2">
      <formula>J10="in Arbeit"</formula>
    </cfRule>
  </conditionalFormatting>
  <conditionalFormatting sqref="A10:J69">
    <cfRule type="expression" dxfId="2" priority="3">
      <formula>$J10="verschoben"</formula>
    </cfRule>
  </conditionalFormatting>
  <dataValidations count="2">
    <dataValidation type="list" allowBlank="1" showInputMessage="1" prompt="Standard, Konfiguration (Einstellung), Entwicklung, Datenübernahme, Schulung, Organisation" sqref="D10:D69">
      <formula1>"Standard,Konfiguration,Entwicklung,Datenübernahme,Schulung,Organisation"</formula1>
    </dataValidation>
    <dataValidation type="list" allowBlank="1" showInputMessage="1" prompt="offen, in Arbeit, umgesetzt, getestet, abgenommen, verschoben" sqref="J10:J69">
      <formula1>"offen,in Arbeit,umgesetzt,getestet,abgenommen,verschoben"</formula1>
    </dataValidation>
  </dataValidations>
  <printOptions horizontalCentered="1"/>
  <pageMargins left="0.5" right="0.5" top="0.6" bottom="0.7" header="0.3" footer="0.3"/>
  <pageSetup paperSize="9" orientation="landscape" fitToWidth="1" fitToHeight="0"/>
  <headerFooter>
    <oddFooter>&amp;L&amp;8Kostenlose Vorlage von teamspace · www.teamspace.de/vorlagen/ · Stand Oktober 2026&amp;R&amp;8Seite &amp;P von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F00"/>
    <pageSetUpPr fitToPage="1"/>
  </sheetPr>
  <dimension ref="A1:O70"/>
  <sheetViews>
    <sheetView workbookViewId="0" showGridLines="0">
      <pane ySplit="9" topLeftCell="A10" activePane="bottomLeft" state="frozen"/>
      <selection pane="bottomLeft"/>
    </sheetView>
  </sheetViews>
  <sheetFormatPr defaultRowHeight="18" outlineLevelRow="0" outlineLevelCol="0" x14ac:dyDescent="55" customHeight="1"/>
  <cols>
    <col min="1" max="1" width="13" customWidth="1"/>
    <col min="2" max="2" width="30" customWidth="1"/>
    <col min="3" max="3" width="42" customWidth="1"/>
    <col min="4" max="4" width="14" customWidth="1"/>
    <col min="6" max="6" width="8" customWidth="1"/>
    <col min="7" max="7" width="11" customWidth="1"/>
    <col min="8" max="8" width="13" customWidth="1"/>
    <col min="9" max="9" width="11" customWidth="1"/>
    <col min="10" max="10" width="12" customWidth="1"/>
    <col min="11" max="11" width="3" customWidth="1"/>
    <col min="12" max="12" width="16" customWidth="1"/>
    <col min="14" max="15" width="10" customWidth="1"/>
  </cols>
  <sheetData>
    <row r="1" ht="30" customHeight="1" spans="1:10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6" customHeight="1" spans="1:4" x14ac:dyDescent="0.25">
      <c r="A3" s="3" t="s">
        <v>2</v>
      </c>
      <c r="B3" s="3"/>
      <c r="C3" s="4" t="s">
        <v>3</v>
      </c>
      <c r="D3" s="4"/>
    </row>
    <row r="5" ht="20" customHeight="1" spans="1:8" x14ac:dyDescent="0.25">
      <c r="A5" s="5" t="s">
        <v>4</v>
      </c>
      <c r="B5" s="6" t="s">
        <v>41</v>
      </c>
      <c r="C5" s="6"/>
      <c r="D5" s="5" t="s">
        <v>5</v>
      </c>
      <c r="E5" s="7">
        <v>8</v>
      </c>
      <c r="G5" s="5" t="s">
        <v>6</v>
      </c>
      <c r="H5" s="8">
        <v>46218</v>
      </c>
    </row>
    <row r="6" ht="20" customHeight="1" spans="1:8" x14ac:dyDescent="0.25">
      <c r="A6" s="5" t="s">
        <v>7</v>
      </c>
      <c r="B6" s="6" t="s">
        <v>42</v>
      </c>
      <c r="C6" s="6"/>
      <c r="D6" s="5" t="s">
        <v>8</v>
      </c>
      <c r="E6" s="9">
        <v>120</v>
      </c>
      <c r="F6" s="9"/>
      <c r="G6" s="5" t="s">
        <v>9</v>
      </c>
      <c r="H6" s="10" t="s">
        <v>43</v>
      </c>
    </row>
    <row r="7" ht="20" customHeight="1" spans="1:6" x14ac:dyDescent="0.25">
      <c r="A7" s="5" t="s">
        <v>10</v>
      </c>
      <c r="B7" s="6" t="s">
        <v>44</v>
      </c>
      <c r="C7" s="6"/>
      <c r="D7" s="5" t="s">
        <v>11</v>
      </c>
      <c r="E7" s="6" t="s">
        <v>45</v>
      </c>
      <c r="F7" s="6"/>
    </row>
    <row r="8" spans="12:12" x14ac:dyDescent="0.25">
      <c r="L8" s="11" t="s">
        <v>12</v>
      </c>
    </row>
    <row r="9" ht="30" customHeight="1" spans="1:15" x14ac:dyDescent="0.25">
      <c r="A9" s="12" t="s">
        <v>13</v>
      </c>
      <c r="B9" s="12" t="s">
        <v>14</v>
      </c>
      <c r="C9" s="12" t="s">
        <v>15</v>
      </c>
      <c r="D9" s="12" t="s">
        <v>16</v>
      </c>
      <c r="E9" s="12" t="s">
        <v>17</v>
      </c>
      <c r="F9" s="12" t="s">
        <v>18</v>
      </c>
      <c r="G9" s="12" t="s">
        <v>19</v>
      </c>
      <c r="H9" s="12" t="s">
        <v>20</v>
      </c>
      <c r="I9" s="12" t="s">
        <v>21</v>
      </c>
      <c r="J9" s="12" t="s">
        <v>22</v>
      </c>
      <c r="L9" s="12" t="s">
        <v>22</v>
      </c>
      <c r="M9" s="12" t="s">
        <v>23</v>
      </c>
      <c r="N9" s="12" t="s">
        <v>24</v>
      </c>
      <c r="O9" s="12" t="s">
        <v>25</v>
      </c>
    </row>
    <row r="10" ht="32" customHeight="1" spans="1:15" x14ac:dyDescent="0.25">
      <c r="A10" s="13" t="s">
        <v>46</v>
      </c>
      <c r="B10" s="14" t="s">
        <v>47</v>
      </c>
      <c r="C10" s="14" t="s">
        <v>48</v>
      </c>
      <c r="D10" s="13" t="s">
        <v>35</v>
      </c>
      <c r="E10" s="15">
        <v>8</v>
      </c>
      <c r="F10" s="16">
        <f>IF(OR(E10="",N($E$5)=0),"",E10/$E$5)</f>
      </c>
      <c r="G10" s="17">
        <f>IF(OR(E10="",N($E$6)=0),"",E10*$E$6)</f>
      </c>
      <c r="H10" s="13" t="s">
        <v>49</v>
      </c>
      <c r="I10" s="14" t="s">
        <v>50</v>
      </c>
      <c r="J10" s="13" t="s">
        <v>29</v>
      </c>
      <c r="L10" s="18" t="s">
        <v>26</v>
      </c>
      <c r="M10" s="19">
        <f>COUNTIFS($J$10:$J$69,L10,$C$10:$C$69,"&lt;&gt;")</f>
      </c>
      <c r="N10" s="20">
        <f>SUMIFS($E$10:$E$69,$J$10:$J$69,L10)</f>
      </c>
      <c r="O10" s="21">
        <f>IF(N($E$70)=0,"",N10/$E$70)</f>
      </c>
    </row>
    <row r="11" ht="32" customHeight="1" spans="1:15" x14ac:dyDescent="0.25">
      <c r="A11" s="13" t="s">
        <v>51</v>
      </c>
      <c r="B11" s="14" t="s">
        <v>52</v>
      </c>
      <c r="C11" s="14" t="s">
        <v>53</v>
      </c>
      <c r="D11" s="13" t="s">
        <v>35</v>
      </c>
      <c r="E11" s="15">
        <v>6</v>
      </c>
      <c r="F11" s="16">
        <f>IF(OR(E11="",N($E$5)=0),"",E11/$E$5)</f>
      </c>
      <c r="G11" s="17">
        <f>IF(OR(E11="",N($E$6)=0),"",E11*$E$6)</f>
      </c>
      <c r="H11" s="13" t="s">
        <v>49</v>
      </c>
      <c r="I11" s="14" t="s">
        <v>54</v>
      </c>
      <c r="J11" s="13" t="s">
        <v>29</v>
      </c>
      <c r="L11" s="18" t="s">
        <v>27</v>
      </c>
      <c r="M11" s="19">
        <f>COUNTIFS($J$10:$J$69,L11,$C$10:$C$69,"&lt;&gt;")</f>
      </c>
      <c r="N11" s="20">
        <f>SUMIFS($E$10:$E$69,$J$10:$J$69,L11)</f>
      </c>
      <c r="O11" s="21">
        <f>IF(N($E$70)=0,"",N11/$E$70)</f>
      </c>
    </row>
    <row r="12" ht="32" customHeight="1" spans="1:15" x14ac:dyDescent="0.25">
      <c r="A12" s="13" t="s">
        <v>55</v>
      </c>
      <c r="B12" s="14" t="s">
        <v>56</v>
      </c>
      <c r="C12" s="14" t="s">
        <v>57</v>
      </c>
      <c r="D12" s="13" t="s">
        <v>35</v>
      </c>
      <c r="E12" s="15">
        <v>6</v>
      </c>
      <c r="F12" s="16">
        <f>IF(OR(E12="",N($E$5)=0),"",E12/$E$5)</f>
      </c>
      <c r="G12" s="17">
        <f>IF(OR(E12="",N($E$6)=0),"",E12*$E$6)</f>
      </c>
      <c r="H12" s="13" t="s">
        <v>58</v>
      </c>
      <c r="I12" s="14" t="s">
        <v>59</v>
      </c>
      <c r="J12" s="13" t="s">
        <v>28</v>
      </c>
      <c r="L12" s="18" t="s">
        <v>28</v>
      </c>
      <c r="M12" s="19">
        <f>COUNTIFS($J$10:$J$69,L12,$C$10:$C$69,"&lt;&gt;")</f>
      </c>
      <c r="N12" s="20">
        <f>SUMIFS($E$10:$E$69,$J$10:$J$69,L12)</f>
      </c>
      <c r="O12" s="21">
        <f>IF(N($E$70)=0,"",N12/$E$70)</f>
      </c>
    </row>
    <row r="13" ht="32" customHeight="1" spans="1:15" x14ac:dyDescent="0.25">
      <c r="A13" s="13" t="s">
        <v>60</v>
      </c>
      <c r="B13" s="14" t="s">
        <v>61</v>
      </c>
      <c r="C13" s="14" t="s">
        <v>62</v>
      </c>
      <c r="D13" s="13" t="s">
        <v>34</v>
      </c>
      <c r="E13" s="15">
        <v>2</v>
      </c>
      <c r="F13" s="16">
        <f>IF(OR(E13="",N($E$5)=0),"",E13/$E$5)</f>
      </c>
      <c r="G13" s="17">
        <f>IF(OR(E13="",N($E$6)=0),"",E13*$E$6)</f>
      </c>
      <c r="H13" s="13" t="s">
        <v>58</v>
      </c>
      <c r="I13" s="14" t="s">
        <v>63</v>
      </c>
      <c r="J13" s="13" t="s">
        <v>29</v>
      </c>
      <c r="L13" s="18" t="s">
        <v>29</v>
      </c>
      <c r="M13" s="19">
        <f>COUNTIFS($J$10:$J$69,L13,$C$10:$C$69,"&lt;&gt;")</f>
      </c>
      <c r="N13" s="20">
        <f>SUMIFS($E$10:$E$69,$J$10:$J$69,L13)</f>
      </c>
      <c r="O13" s="21">
        <f>IF(N($E$70)=0,"",N13/$E$70)</f>
      </c>
    </row>
    <row r="14" ht="32" customHeight="1" spans="1:15" x14ac:dyDescent="0.25">
      <c r="A14" s="13" t="s">
        <v>64</v>
      </c>
      <c r="B14" s="14" t="s">
        <v>65</v>
      </c>
      <c r="C14" s="14" t="s">
        <v>66</v>
      </c>
      <c r="D14" s="13" t="s">
        <v>35</v>
      </c>
      <c r="E14" s="15">
        <v>4</v>
      </c>
      <c r="F14" s="16">
        <f>IF(OR(E14="",N($E$5)=0),"",E14/$E$5)</f>
      </c>
      <c r="G14" s="17">
        <f>IF(OR(E14="",N($E$6)=0),"",E14*$E$6)</f>
      </c>
      <c r="H14" s="13" t="s">
        <v>58</v>
      </c>
      <c r="I14" s="14" t="s">
        <v>67</v>
      </c>
      <c r="J14" s="13" t="s">
        <v>29</v>
      </c>
      <c r="L14" s="18" t="s">
        <v>30</v>
      </c>
      <c r="M14" s="19">
        <f>COUNTIFS($J$10:$J$69,L14,$C$10:$C$69,"&lt;&gt;")</f>
      </c>
      <c r="N14" s="20">
        <f>SUMIFS($E$10:$E$69,$J$10:$J$69,L14)</f>
      </c>
      <c r="O14" s="21">
        <f>IF(N($E$70)=0,"",N14/$E$70)</f>
      </c>
    </row>
    <row r="15" ht="32" customHeight="1" spans="1:15" x14ac:dyDescent="0.25">
      <c r="A15" s="13" t="s">
        <v>68</v>
      </c>
      <c r="B15" s="14" t="s">
        <v>69</v>
      </c>
      <c r="C15" s="14" t="s">
        <v>70</v>
      </c>
      <c r="D15" s="13" t="s">
        <v>35</v>
      </c>
      <c r="E15" s="15">
        <v>6</v>
      </c>
      <c r="F15" s="16">
        <f>IF(OR(E15="",N($E$5)=0),"",E15/$E$5)</f>
      </c>
      <c r="G15" s="17">
        <f>IF(OR(E15="",N($E$6)=0),"",E15*$E$6)</f>
      </c>
      <c r="H15" s="13" t="s">
        <v>49</v>
      </c>
      <c r="I15" s="14" t="s">
        <v>71</v>
      </c>
      <c r="J15" s="13" t="s">
        <v>27</v>
      </c>
      <c r="L15" s="18" t="s">
        <v>31</v>
      </c>
      <c r="M15" s="19">
        <f>COUNTIFS($J$10:$J$69,L15,$C$10:$C$69,"&lt;&gt;")</f>
      </c>
      <c r="N15" s="20">
        <f>SUMIFS($E$10:$E$69,$J$10:$J$69,L15)</f>
      </c>
      <c r="O15" s="21">
        <f>IF(N($E$70)=0,"",N15/$E$70)</f>
      </c>
    </row>
    <row r="16" ht="45" customHeight="1" spans="1:15" x14ac:dyDescent="0.25">
      <c r="A16" s="13" t="s">
        <v>72</v>
      </c>
      <c r="B16" s="14" t="s">
        <v>73</v>
      </c>
      <c r="C16" s="14" t="s">
        <v>74</v>
      </c>
      <c r="D16" s="13" t="s">
        <v>35</v>
      </c>
      <c r="E16" s="15">
        <v>16</v>
      </c>
      <c r="F16" s="16">
        <f>IF(OR(E16="",N($E$5)=0),"",E16/$E$5)</f>
      </c>
      <c r="G16" s="17">
        <f>IF(OR(E16="",N($E$6)=0),"",E16*$E$6)</f>
      </c>
      <c r="H16" s="13" t="s">
        <v>49</v>
      </c>
      <c r="I16" s="14" t="s">
        <v>75</v>
      </c>
      <c r="J16" s="13" t="s">
        <v>27</v>
      </c>
      <c r="L16" s="22" t="s">
        <v>32</v>
      </c>
      <c r="M16" s="23">
        <f>SUM(M10:M15)</f>
      </c>
      <c r="N16" s="24">
        <f>SUM(N10:N15)</f>
      </c>
      <c r="O16" s="22"/>
    </row>
    <row r="17" ht="32" customHeight="1" spans="1:10" x14ac:dyDescent="0.25">
      <c r="A17" s="13" t="s">
        <v>76</v>
      </c>
      <c r="B17" s="14" t="s">
        <v>77</v>
      </c>
      <c r="C17" s="14" t="s">
        <v>78</v>
      </c>
      <c r="D17" s="13" t="s">
        <v>35</v>
      </c>
      <c r="E17" s="15">
        <v>3</v>
      </c>
      <c r="F17" s="16">
        <f>IF(OR(E17="",N($E$5)=0),"",E17/$E$5)</f>
      </c>
      <c r="G17" s="17">
        <f>IF(OR(E17="",N($E$6)=0),"",E17*$E$6)</f>
      </c>
      <c r="H17" s="13" t="s">
        <v>49</v>
      </c>
      <c r="I17" s="14" t="s">
        <v>79</v>
      </c>
      <c r="J17" s="13" t="s">
        <v>28</v>
      </c>
    </row>
    <row r="18" ht="32" customHeight="1" spans="1:15" x14ac:dyDescent="0.25">
      <c r="A18" s="13" t="s">
        <v>80</v>
      </c>
      <c r="B18" s="14" t="s">
        <v>81</v>
      </c>
      <c r="C18" s="14" t="s">
        <v>82</v>
      </c>
      <c r="D18" s="13" t="s">
        <v>34</v>
      </c>
      <c r="E18" s="15">
        <v>2</v>
      </c>
      <c r="F18" s="16">
        <f>IF(OR(E18="",N($E$5)=0),"",E18/$E$5)</f>
      </c>
      <c r="G18" s="17">
        <f>IF(OR(E18="",N($E$6)=0),"",E18*$E$6)</f>
      </c>
      <c r="H18" s="13" t="s">
        <v>49</v>
      </c>
      <c r="I18" s="14" t="s">
        <v>83</v>
      </c>
      <c r="J18" s="13" t="s">
        <v>29</v>
      </c>
      <c r="L18" s="22" t="s">
        <v>33</v>
      </c>
      <c r="M18" s="22"/>
      <c r="N18" s="22"/>
      <c r="O18" s="25">
        <f>IF(N($E$70)-N(N15)&lt;=0,"",(N13+N14)/(N($E$70)-N(N15)))</f>
      </c>
    </row>
    <row r="19" ht="32" customHeight="1" spans="1:10" x14ac:dyDescent="0.25">
      <c r="A19" s="13" t="s">
        <v>84</v>
      </c>
      <c r="B19" s="14" t="s">
        <v>85</v>
      </c>
      <c r="C19" s="14" t="s">
        <v>86</v>
      </c>
      <c r="D19" s="13" t="s">
        <v>35</v>
      </c>
      <c r="E19" s="15">
        <v>8</v>
      </c>
      <c r="F19" s="16">
        <f>IF(OR(E19="",N($E$5)=0),"",E19/$E$5)</f>
      </c>
      <c r="G19" s="17">
        <f>IF(OR(E19="",N($E$6)=0),"",E19*$E$6)</f>
      </c>
      <c r="H19" s="13" t="s">
        <v>87</v>
      </c>
      <c r="I19" s="14" t="s">
        <v>88</v>
      </c>
      <c r="J19" s="13" t="s">
        <v>26</v>
      </c>
    </row>
    <row r="20" ht="30" customHeight="1" spans="1:15" x14ac:dyDescent="0.25">
      <c r="A20" s="13" t="s">
        <v>89</v>
      </c>
      <c r="B20" s="14" t="s">
        <v>90</v>
      </c>
      <c r="C20" s="14" t="s">
        <v>91</v>
      </c>
      <c r="D20" s="13" t="s">
        <v>37</v>
      </c>
      <c r="E20" s="15">
        <v>12</v>
      </c>
      <c r="F20" s="16">
        <f>IF(OR(E20="",N($E$5)=0),"",E20/$E$5)</f>
      </c>
      <c r="G20" s="17">
        <f>IF(OR(E20="",N($E$6)=0),"",E20*$E$6)</f>
      </c>
      <c r="H20" s="13" t="s">
        <v>92</v>
      </c>
      <c r="I20" s="14" t="s">
        <v>93</v>
      </c>
      <c r="J20" s="13" t="s">
        <v>28</v>
      </c>
      <c r="L20" s="12" t="s">
        <v>16</v>
      </c>
      <c r="M20" s="12" t="s">
        <v>23</v>
      </c>
      <c r="N20" s="12" t="s">
        <v>24</v>
      </c>
      <c r="O20" s="12" t="s">
        <v>25</v>
      </c>
    </row>
    <row r="21" ht="32" customHeight="1" spans="1:15" x14ac:dyDescent="0.25">
      <c r="A21" s="13" t="s">
        <v>94</v>
      </c>
      <c r="B21" s="14" t="s">
        <v>95</v>
      </c>
      <c r="C21" s="14" t="s">
        <v>96</v>
      </c>
      <c r="D21" s="13" t="s">
        <v>35</v>
      </c>
      <c r="E21" s="15">
        <v>4</v>
      </c>
      <c r="F21" s="16">
        <f>IF(OR(E21="",N($E$5)=0),"",E21/$E$5)</f>
      </c>
      <c r="G21" s="17">
        <f>IF(OR(E21="",N($E$6)=0),"",E21*$E$6)</f>
      </c>
      <c r="H21" s="13" t="s">
        <v>49</v>
      </c>
      <c r="I21" s="14" t="s">
        <v>97</v>
      </c>
      <c r="J21" s="13" t="s">
        <v>28</v>
      </c>
      <c r="L21" s="18" t="s">
        <v>34</v>
      </c>
      <c r="M21" s="19">
        <f>COUNTIFS($D$10:$D$69,L21,$C$10:$C$69,"&lt;&gt;")</f>
      </c>
      <c r="N21" s="20">
        <f>SUMIFS($E$10:$E$69,$D$10:$D$69,L21)</f>
      </c>
      <c r="O21" s="21">
        <f>IF(N($E$70)=0,"",N21/$E$70)</f>
      </c>
    </row>
    <row r="22" ht="32" customHeight="1" spans="1:15" x14ac:dyDescent="0.25">
      <c r="A22" s="13" t="s">
        <v>98</v>
      </c>
      <c r="B22" s="14" t="s">
        <v>99</v>
      </c>
      <c r="C22" s="14" t="s">
        <v>100</v>
      </c>
      <c r="D22" s="13" t="s">
        <v>34</v>
      </c>
      <c r="E22" s="15">
        <v>0</v>
      </c>
      <c r="F22" s="16">
        <f>IF(OR(E22="",N($E$5)=0),"",E22/$E$5)</f>
      </c>
      <c r="G22" s="17">
        <f>IF(OR(E22="",N($E$6)=0),"",E22*$E$6)</f>
      </c>
      <c r="H22" s="13"/>
      <c r="I22" s="14"/>
      <c r="J22" s="13" t="s">
        <v>31</v>
      </c>
      <c r="L22" s="18" t="s">
        <v>35</v>
      </c>
      <c r="M22" s="19">
        <f>COUNTIFS($D$10:$D$69,L22,$C$10:$C$69,"&lt;&gt;")</f>
      </c>
      <c r="N22" s="20">
        <f>SUMIFS($E$10:$E$69,$D$10:$D$69,L22)</f>
      </c>
      <c r="O22" s="21">
        <f>IF(N($E$70)=0,"",N22/$E$70)</f>
      </c>
    </row>
    <row r="23" ht="19" customHeight="1" spans="1:15" x14ac:dyDescent="0.25">
      <c r="A23" s="13" t="s">
        <v>101</v>
      </c>
      <c r="B23" s="14" t="s">
        <v>102</v>
      </c>
      <c r="C23" s="14" t="s">
        <v>103</v>
      </c>
      <c r="D23" s="13" t="s">
        <v>34</v>
      </c>
      <c r="E23" s="15">
        <v>0</v>
      </c>
      <c r="F23" s="16">
        <f>IF(OR(E23="",N($E$5)=0),"",E23/$E$5)</f>
      </c>
      <c r="G23" s="17">
        <f>IF(OR(E23="",N($E$6)=0),"",E23*$E$6)</f>
      </c>
      <c r="H23" s="13" t="s">
        <v>49</v>
      </c>
      <c r="I23" s="14" t="s">
        <v>104</v>
      </c>
      <c r="J23" s="13" t="s">
        <v>29</v>
      </c>
      <c r="L23" s="18" t="s">
        <v>36</v>
      </c>
      <c r="M23" s="19">
        <f>COUNTIFS($D$10:$D$69,L23,$C$10:$C$69,"&lt;&gt;")</f>
      </c>
      <c r="N23" s="20">
        <f>SUMIFS($E$10:$E$69,$D$10:$D$69,L23)</f>
      </c>
      <c r="O23" s="21">
        <f>IF(N($E$70)=0,"",N23/$E$70)</f>
      </c>
    </row>
    <row r="24" ht="32" customHeight="1" spans="1:15" x14ac:dyDescent="0.25">
      <c r="A24" s="13" t="s">
        <v>105</v>
      </c>
      <c r="B24" s="14" t="s">
        <v>106</v>
      </c>
      <c r="C24" s="14" t="s">
        <v>107</v>
      </c>
      <c r="D24" s="13" t="s">
        <v>35</v>
      </c>
      <c r="E24" s="15">
        <v>6</v>
      </c>
      <c r="F24" s="16">
        <f>IF(OR(E24="",N($E$5)=0),"",E24/$E$5)</f>
      </c>
      <c r="G24" s="17">
        <f>IF(OR(E24="",N($E$6)=0),"",E24*$E$6)</f>
      </c>
      <c r="H24" s="13" t="s">
        <v>49</v>
      </c>
      <c r="I24" s="14" t="s">
        <v>108</v>
      </c>
      <c r="J24" s="13" t="s">
        <v>29</v>
      </c>
      <c r="L24" s="18" t="s">
        <v>37</v>
      </c>
      <c r="M24" s="19">
        <f>COUNTIFS($D$10:$D$69,L24,$C$10:$C$69,"&lt;&gt;")</f>
      </c>
      <c r="N24" s="20">
        <f>SUMIFS($E$10:$E$69,$D$10:$D$69,L24)</f>
      </c>
      <c r="O24" s="21">
        <f>IF(N($E$70)=0,"",N24/$E$70)</f>
      </c>
    </row>
    <row r="25" ht="32" customHeight="1" spans="1:15" x14ac:dyDescent="0.25">
      <c r="A25" s="13" t="s">
        <v>109</v>
      </c>
      <c r="B25" s="14" t="s">
        <v>110</v>
      </c>
      <c r="C25" s="14" t="s">
        <v>111</v>
      </c>
      <c r="D25" s="13" t="s">
        <v>39</v>
      </c>
      <c r="E25" s="15">
        <v>1</v>
      </c>
      <c r="F25" s="16">
        <f>IF(OR(E25="",N($E$5)=0),"",E25/$E$5)</f>
      </c>
      <c r="G25" s="17">
        <f>IF(OR(E25="",N($E$6)=0),"",E25*$E$6)</f>
      </c>
      <c r="H25" s="13" t="s">
        <v>112</v>
      </c>
      <c r="I25" s="14" t="s">
        <v>113</v>
      </c>
      <c r="J25" s="13" t="s">
        <v>30</v>
      </c>
      <c r="L25" s="18" t="s">
        <v>38</v>
      </c>
      <c r="M25" s="19">
        <f>COUNTIFS($D$10:$D$69,L25,$C$10:$C$69,"&lt;&gt;")</f>
      </c>
      <c r="N25" s="20">
        <f>SUMIFS($E$10:$E$69,$D$10:$D$69,L25)</f>
      </c>
      <c r="O25" s="21">
        <f>IF(N($E$70)=0,"",N25/$E$70)</f>
      </c>
    </row>
    <row r="26" ht="32" customHeight="1" spans="1:15" x14ac:dyDescent="0.25">
      <c r="A26" s="13" t="s">
        <v>114</v>
      </c>
      <c r="B26" s="14" t="s">
        <v>115</v>
      </c>
      <c r="C26" s="14" t="s">
        <v>116</v>
      </c>
      <c r="D26" s="13" t="s">
        <v>34</v>
      </c>
      <c r="E26" s="15">
        <v>0</v>
      </c>
      <c r="F26" s="16">
        <f>IF(OR(E26="",N($E$5)=0),"",E26/$E$5)</f>
      </c>
      <c r="G26" s="17">
        <f>IF(OR(E26="",N($E$6)=0),"",E26*$E$6)</f>
      </c>
      <c r="H26" s="13" t="s">
        <v>112</v>
      </c>
      <c r="I26" s="14" t="s">
        <v>113</v>
      </c>
      <c r="J26" s="13" t="s">
        <v>30</v>
      </c>
      <c r="L26" s="18" t="s">
        <v>39</v>
      </c>
      <c r="M26" s="19">
        <f>COUNTIFS($D$10:$D$69,L26,$C$10:$C$69,"&lt;&gt;")</f>
      </c>
      <c r="N26" s="20">
        <f>SUMIFS($E$10:$E$69,$D$10:$D$69,L26)</f>
      </c>
      <c r="O26" s="21">
        <f>IF(N($E$70)=0,"",N26/$E$70)</f>
      </c>
    </row>
    <row r="27" ht="32" customHeight="1" spans="1:10" x14ac:dyDescent="0.25">
      <c r="A27" s="13" t="s">
        <v>117</v>
      </c>
      <c r="B27" s="14" t="s">
        <v>118</v>
      </c>
      <c r="C27" s="14" t="s">
        <v>119</v>
      </c>
      <c r="D27" s="13" t="s">
        <v>39</v>
      </c>
      <c r="E27" s="15">
        <v>0</v>
      </c>
      <c r="F27" s="16">
        <f>IF(OR(E27="",N($E$5)=0),"",E27/$E$5)</f>
      </c>
      <c r="G27" s="17">
        <f>IF(OR(E27="",N($E$6)=0),"",E27*$E$6)</f>
      </c>
      <c r="H27" s="13" t="s">
        <v>112</v>
      </c>
      <c r="I27" s="14"/>
      <c r="J27" s="13" t="s">
        <v>30</v>
      </c>
    </row>
    <row r="28" ht="32" customHeight="1" spans="1:10" x14ac:dyDescent="0.25">
      <c r="A28" s="13" t="s">
        <v>120</v>
      </c>
      <c r="B28" s="14" t="s">
        <v>121</v>
      </c>
      <c r="C28" s="14" t="s">
        <v>122</v>
      </c>
      <c r="D28" s="13" t="s">
        <v>37</v>
      </c>
      <c r="E28" s="15">
        <v>24</v>
      </c>
      <c r="F28" s="16">
        <f>IF(OR(E28="",N($E$5)=0),"",E28/$E$5)</f>
      </c>
      <c r="G28" s="17">
        <f>IF(OR(E28="",N($E$6)=0),"",E28*$E$6)</f>
      </c>
      <c r="H28" s="13" t="s">
        <v>92</v>
      </c>
      <c r="I28" s="14" t="s">
        <v>123</v>
      </c>
      <c r="J28" s="13" t="s">
        <v>27</v>
      </c>
    </row>
    <row r="29" ht="32" customHeight="1" spans="1:10" x14ac:dyDescent="0.25">
      <c r="A29" s="13" t="s">
        <v>124</v>
      </c>
      <c r="B29" s="14" t="s">
        <v>125</v>
      </c>
      <c r="C29" s="14" t="s">
        <v>126</v>
      </c>
      <c r="D29" s="13" t="s">
        <v>38</v>
      </c>
      <c r="E29" s="15">
        <v>24</v>
      </c>
      <c r="F29" s="16">
        <f>IF(OR(E29="",N($E$5)=0),"",E29/$E$5)</f>
      </c>
      <c r="G29" s="17">
        <f>IF(OR(E29="",N($E$6)=0),"",E29*$E$6)</f>
      </c>
      <c r="H29" s="13" t="s">
        <v>58</v>
      </c>
      <c r="I29" s="14"/>
      <c r="J29" s="13" t="s">
        <v>26</v>
      </c>
    </row>
    <row r="30" ht="32" customHeight="1" spans="1:10" x14ac:dyDescent="0.25">
      <c r="A30" s="13" t="s">
        <v>127</v>
      </c>
      <c r="B30" s="14" t="s">
        <v>128</v>
      </c>
      <c r="C30" s="14" t="s">
        <v>129</v>
      </c>
      <c r="D30" s="13" t="s">
        <v>39</v>
      </c>
      <c r="E30" s="15">
        <v>32</v>
      </c>
      <c r="F30" s="16">
        <f>IF(OR(E30="",N($E$5)=0),"",E30/$E$5)</f>
      </c>
      <c r="G30" s="17">
        <f>IF(OR(E30="",N($E$6)=0),"",E30*$E$6)</f>
      </c>
      <c r="H30" s="13" t="s">
        <v>112</v>
      </c>
      <c r="I30" s="14"/>
      <c r="J30" s="13" t="s">
        <v>27</v>
      </c>
    </row>
    <row r="31" ht="32" customHeight="1" spans="1:10" x14ac:dyDescent="0.25">
      <c r="A31" s="13" t="s">
        <v>127</v>
      </c>
      <c r="B31" s="14" t="s">
        <v>130</v>
      </c>
      <c r="C31" s="14" t="s">
        <v>131</v>
      </c>
      <c r="D31" s="13" t="s">
        <v>39</v>
      </c>
      <c r="E31" s="15">
        <v>16</v>
      </c>
      <c r="F31" s="16">
        <f>IF(OR(E31="",N($E$5)=0),"",E31/$E$5)</f>
      </c>
      <c r="G31" s="17">
        <f>IF(OR(E31="",N($E$6)=0),"",E31*$E$6)</f>
      </c>
      <c r="H31" s="13" t="s">
        <v>112</v>
      </c>
      <c r="I31" s="14" t="s">
        <v>132</v>
      </c>
      <c r="J31" s="13" t="s">
        <v>26</v>
      </c>
    </row>
    <row r="32" ht="20" customHeight="1" spans="1:10" x14ac:dyDescent="0.25">
      <c r="A32" s="13"/>
      <c r="B32" s="14"/>
      <c r="C32" s="14"/>
      <c r="D32" s="13"/>
      <c r="E32" s="15"/>
      <c r="F32" s="16">
        <f>IF(OR(E32="",N($E$5)=0),"",E32/$E$5)</f>
      </c>
      <c r="G32" s="17">
        <f>IF(OR(E32="",N($E$6)=0),"",E32*$E$6)</f>
      </c>
      <c r="H32" s="13"/>
      <c r="I32" s="14"/>
      <c r="J32" s="13"/>
    </row>
    <row r="33" ht="20" customHeight="1" spans="1:10" x14ac:dyDescent="0.25">
      <c r="A33" s="13"/>
      <c r="B33" s="14"/>
      <c r="C33" s="14"/>
      <c r="D33" s="13"/>
      <c r="E33" s="15"/>
      <c r="F33" s="16">
        <f>IF(OR(E33="",N($E$5)=0),"",E33/$E$5)</f>
      </c>
      <c r="G33" s="17">
        <f>IF(OR(E33="",N($E$6)=0),"",E33*$E$6)</f>
      </c>
      <c r="H33" s="13"/>
      <c r="I33" s="14"/>
      <c r="J33" s="13"/>
    </row>
    <row r="34" ht="20" customHeight="1" spans="1:10" x14ac:dyDescent="0.25">
      <c r="A34" s="13"/>
      <c r="B34" s="14"/>
      <c r="C34" s="14"/>
      <c r="D34" s="13"/>
      <c r="E34" s="15"/>
      <c r="F34" s="16">
        <f>IF(OR(E34="",N($E$5)=0),"",E34/$E$5)</f>
      </c>
      <c r="G34" s="17">
        <f>IF(OR(E34="",N($E$6)=0),"",E34*$E$6)</f>
      </c>
      <c r="H34" s="13"/>
      <c r="I34" s="14"/>
      <c r="J34" s="13"/>
    </row>
    <row r="35" ht="20" customHeight="1" spans="1:10" x14ac:dyDescent="0.25">
      <c r="A35" s="13"/>
      <c r="B35" s="14"/>
      <c r="C35" s="14"/>
      <c r="D35" s="13"/>
      <c r="E35" s="15"/>
      <c r="F35" s="16">
        <f>IF(OR(E35="",N($E$5)=0),"",E35/$E$5)</f>
      </c>
      <c r="G35" s="17">
        <f>IF(OR(E35="",N($E$6)=0),"",E35*$E$6)</f>
      </c>
      <c r="H35" s="13"/>
      <c r="I35" s="14"/>
      <c r="J35" s="13"/>
    </row>
    <row r="36" ht="20" customHeight="1" spans="1:10" x14ac:dyDescent="0.25">
      <c r="A36" s="13"/>
      <c r="B36" s="14"/>
      <c r="C36" s="14"/>
      <c r="D36" s="13"/>
      <c r="E36" s="15"/>
      <c r="F36" s="16">
        <f>IF(OR(E36="",N($E$5)=0),"",E36/$E$5)</f>
      </c>
      <c r="G36" s="17">
        <f>IF(OR(E36="",N($E$6)=0),"",E36*$E$6)</f>
      </c>
      <c r="H36" s="13"/>
      <c r="I36" s="14"/>
      <c r="J36" s="13"/>
    </row>
    <row r="37" ht="20" customHeight="1" spans="1:10" x14ac:dyDescent="0.25">
      <c r="A37" s="13"/>
      <c r="B37" s="14"/>
      <c r="C37" s="14"/>
      <c r="D37" s="13"/>
      <c r="E37" s="15"/>
      <c r="F37" s="16">
        <f>IF(OR(E37="",N($E$5)=0),"",E37/$E$5)</f>
      </c>
      <c r="G37" s="17">
        <f>IF(OR(E37="",N($E$6)=0),"",E37*$E$6)</f>
      </c>
      <c r="H37" s="13"/>
      <c r="I37" s="14"/>
      <c r="J37" s="13"/>
    </row>
    <row r="38" ht="20" customHeight="1" spans="1:10" x14ac:dyDescent="0.25">
      <c r="A38" s="13"/>
      <c r="B38" s="14"/>
      <c r="C38" s="14"/>
      <c r="D38" s="13"/>
      <c r="E38" s="15"/>
      <c r="F38" s="16">
        <f>IF(OR(E38="",N($E$5)=0),"",E38/$E$5)</f>
      </c>
      <c r="G38" s="17">
        <f>IF(OR(E38="",N($E$6)=0),"",E38*$E$6)</f>
      </c>
      <c r="H38" s="13"/>
      <c r="I38" s="14"/>
      <c r="J38" s="13"/>
    </row>
    <row r="39" ht="20" customHeight="1" spans="1:10" x14ac:dyDescent="0.25">
      <c r="A39" s="13"/>
      <c r="B39" s="14"/>
      <c r="C39" s="14"/>
      <c r="D39" s="13"/>
      <c r="E39" s="15"/>
      <c r="F39" s="16">
        <f>IF(OR(E39="",N($E$5)=0),"",E39/$E$5)</f>
      </c>
      <c r="G39" s="17">
        <f>IF(OR(E39="",N($E$6)=0),"",E39*$E$6)</f>
      </c>
      <c r="H39" s="13"/>
      <c r="I39" s="14"/>
      <c r="J39" s="13"/>
    </row>
    <row r="40" ht="20" customHeight="1" spans="1:10" x14ac:dyDescent="0.25">
      <c r="A40" s="13"/>
      <c r="B40" s="14"/>
      <c r="C40" s="14"/>
      <c r="D40" s="13"/>
      <c r="E40" s="15"/>
      <c r="F40" s="16">
        <f>IF(OR(E40="",N($E$5)=0),"",E40/$E$5)</f>
      </c>
      <c r="G40" s="17">
        <f>IF(OR(E40="",N($E$6)=0),"",E40*$E$6)</f>
      </c>
      <c r="H40" s="13"/>
      <c r="I40" s="14"/>
      <c r="J40" s="13"/>
    </row>
    <row r="41" ht="20" customHeight="1" spans="1:10" x14ac:dyDescent="0.25">
      <c r="A41" s="13"/>
      <c r="B41" s="14"/>
      <c r="C41" s="14"/>
      <c r="D41" s="13"/>
      <c r="E41" s="15"/>
      <c r="F41" s="16">
        <f>IF(OR(E41="",N($E$5)=0),"",E41/$E$5)</f>
      </c>
      <c r="G41" s="17">
        <f>IF(OR(E41="",N($E$6)=0),"",E41*$E$6)</f>
      </c>
      <c r="H41" s="13"/>
      <c r="I41" s="14"/>
      <c r="J41" s="13"/>
    </row>
    <row r="42" ht="20" customHeight="1" spans="1:10" x14ac:dyDescent="0.25">
      <c r="A42" s="13"/>
      <c r="B42" s="14"/>
      <c r="C42" s="14"/>
      <c r="D42" s="13"/>
      <c r="E42" s="15"/>
      <c r="F42" s="16">
        <f>IF(OR(E42="",N($E$5)=0),"",E42/$E$5)</f>
      </c>
      <c r="G42" s="17">
        <f>IF(OR(E42="",N($E$6)=0),"",E42*$E$6)</f>
      </c>
      <c r="H42" s="13"/>
      <c r="I42" s="14"/>
      <c r="J42" s="13"/>
    </row>
    <row r="43" ht="20" customHeight="1" spans="1:10" x14ac:dyDescent="0.25">
      <c r="A43" s="13"/>
      <c r="B43" s="14"/>
      <c r="C43" s="14"/>
      <c r="D43" s="13"/>
      <c r="E43" s="15"/>
      <c r="F43" s="16">
        <f>IF(OR(E43="",N($E$5)=0),"",E43/$E$5)</f>
      </c>
      <c r="G43" s="17">
        <f>IF(OR(E43="",N($E$6)=0),"",E43*$E$6)</f>
      </c>
      <c r="H43" s="13"/>
      <c r="I43" s="14"/>
      <c r="J43" s="13"/>
    </row>
    <row r="44" ht="20" customHeight="1" spans="1:10" x14ac:dyDescent="0.25">
      <c r="A44" s="13"/>
      <c r="B44" s="14"/>
      <c r="C44" s="14"/>
      <c r="D44" s="13"/>
      <c r="E44" s="15"/>
      <c r="F44" s="16">
        <f>IF(OR(E44="",N($E$5)=0),"",E44/$E$5)</f>
      </c>
      <c r="G44" s="17">
        <f>IF(OR(E44="",N($E$6)=0),"",E44*$E$6)</f>
      </c>
      <c r="H44" s="13"/>
      <c r="I44" s="14"/>
      <c r="J44" s="13"/>
    </row>
    <row r="45" ht="20" customHeight="1" spans="1:10" x14ac:dyDescent="0.25">
      <c r="A45" s="13"/>
      <c r="B45" s="14"/>
      <c r="C45" s="14"/>
      <c r="D45" s="13"/>
      <c r="E45" s="15"/>
      <c r="F45" s="16">
        <f>IF(OR(E45="",N($E$5)=0),"",E45/$E$5)</f>
      </c>
      <c r="G45" s="17">
        <f>IF(OR(E45="",N($E$6)=0),"",E45*$E$6)</f>
      </c>
      <c r="H45" s="13"/>
      <c r="I45" s="14"/>
      <c r="J45" s="13"/>
    </row>
    <row r="46" ht="20" customHeight="1" spans="1:10" x14ac:dyDescent="0.25">
      <c r="A46" s="13"/>
      <c r="B46" s="14"/>
      <c r="C46" s="14"/>
      <c r="D46" s="13"/>
      <c r="E46" s="15"/>
      <c r="F46" s="16">
        <f>IF(OR(E46="",N($E$5)=0),"",E46/$E$5)</f>
      </c>
      <c r="G46" s="17">
        <f>IF(OR(E46="",N($E$6)=0),"",E46*$E$6)</f>
      </c>
      <c r="H46" s="13"/>
      <c r="I46" s="14"/>
      <c r="J46" s="13"/>
    </row>
    <row r="47" ht="20" customHeight="1" spans="1:10" x14ac:dyDescent="0.25">
      <c r="A47" s="13"/>
      <c r="B47" s="14"/>
      <c r="C47" s="14"/>
      <c r="D47" s="13"/>
      <c r="E47" s="15"/>
      <c r="F47" s="16">
        <f>IF(OR(E47="",N($E$5)=0),"",E47/$E$5)</f>
      </c>
      <c r="G47" s="17">
        <f>IF(OR(E47="",N($E$6)=0),"",E47*$E$6)</f>
      </c>
      <c r="H47" s="13"/>
      <c r="I47" s="14"/>
      <c r="J47" s="13"/>
    </row>
    <row r="48" ht="20" customHeight="1" spans="1:10" x14ac:dyDescent="0.25">
      <c r="A48" s="13"/>
      <c r="B48" s="14"/>
      <c r="C48" s="14"/>
      <c r="D48" s="13"/>
      <c r="E48" s="15"/>
      <c r="F48" s="16">
        <f>IF(OR(E48="",N($E$5)=0),"",E48/$E$5)</f>
      </c>
      <c r="G48" s="17">
        <f>IF(OR(E48="",N($E$6)=0),"",E48*$E$6)</f>
      </c>
      <c r="H48" s="13"/>
      <c r="I48" s="14"/>
      <c r="J48" s="13"/>
    </row>
    <row r="49" ht="20" customHeight="1" spans="1:10" x14ac:dyDescent="0.25">
      <c r="A49" s="13"/>
      <c r="B49" s="14"/>
      <c r="C49" s="14"/>
      <c r="D49" s="13"/>
      <c r="E49" s="15"/>
      <c r="F49" s="16">
        <f>IF(OR(E49="",N($E$5)=0),"",E49/$E$5)</f>
      </c>
      <c r="G49" s="17">
        <f>IF(OR(E49="",N($E$6)=0),"",E49*$E$6)</f>
      </c>
      <c r="H49" s="13"/>
      <c r="I49" s="14"/>
      <c r="J49" s="13"/>
    </row>
    <row r="50" ht="20" customHeight="1" spans="1:10" x14ac:dyDescent="0.25">
      <c r="A50" s="13"/>
      <c r="B50" s="14"/>
      <c r="C50" s="14"/>
      <c r="D50" s="13"/>
      <c r="E50" s="15"/>
      <c r="F50" s="16">
        <f>IF(OR(E50="",N($E$5)=0),"",E50/$E$5)</f>
      </c>
      <c r="G50" s="17">
        <f>IF(OR(E50="",N($E$6)=0),"",E50*$E$6)</f>
      </c>
      <c r="H50" s="13"/>
      <c r="I50" s="14"/>
      <c r="J50" s="13"/>
    </row>
    <row r="51" ht="20" customHeight="1" spans="1:10" x14ac:dyDescent="0.25">
      <c r="A51" s="13"/>
      <c r="B51" s="14"/>
      <c r="C51" s="14"/>
      <c r="D51" s="13"/>
      <c r="E51" s="15"/>
      <c r="F51" s="16">
        <f>IF(OR(E51="",N($E$5)=0),"",E51/$E$5)</f>
      </c>
      <c r="G51" s="17">
        <f>IF(OR(E51="",N($E$6)=0),"",E51*$E$6)</f>
      </c>
      <c r="H51" s="13"/>
      <c r="I51" s="14"/>
      <c r="J51" s="13"/>
    </row>
    <row r="52" ht="20" customHeight="1" spans="1:10" x14ac:dyDescent="0.25">
      <c r="A52" s="13"/>
      <c r="B52" s="14"/>
      <c r="C52" s="14"/>
      <c r="D52" s="13"/>
      <c r="E52" s="15"/>
      <c r="F52" s="16">
        <f>IF(OR(E52="",N($E$5)=0),"",E52/$E$5)</f>
      </c>
      <c r="G52" s="17">
        <f>IF(OR(E52="",N($E$6)=0),"",E52*$E$6)</f>
      </c>
      <c r="H52" s="13"/>
      <c r="I52" s="14"/>
      <c r="J52" s="13"/>
    </row>
    <row r="53" ht="20" customHeight="1" spans="1:10" x14ac:dyDescent="0.25">
      <c r="A53" s="13"/>
      <c r="B53" s="14"/>
      <c r="C53" s="14"/>
      <c r="D53" s="13"/>
      <c r="E53" s="15"/>
      <c r="F53" s="16">
        <f>IF(OR(E53="",N($E$5)=0),"",E53/$E$5)</f>
      </c>
      <c r="G53" s="17">
        <f>IF(OR(E53="",N($E$6)=0),"",E53*$E$6)</f>
      </c>
      <c r="H53" s="13"/>
      <c r="I53" s="14"/>
      <c r="J53" s="13"/>
    </row>
    <row r="54" ht="20" customHeight="1" spans="1:10" x14ac:dyDescent="0.25">
      <c r="A54" s="13"/>
      <c r="B54" s="14"/>
      <c r="C54" s="14"/>
      <c r="D54" s="13"/>
      <c r="E54" s="15"/>
      <c r="F54" s="16">
        <f>IF(OR(E54="",N($E$5)=0),"",E54/$E$5)</f>
      </c>
      <c r="G54" s="17">
        <f>IF(OR(E54="",N($E$6)=0),"",E54*$E$6)</f>
      </c>
      <c r="H54" s="13"/>
      <c r="I54" s="14"/>
      <c r="J54" s="13"/>
    </row>
    <row r="55" ht="20" customHeight="1" spans="1:10" x14ac:dyDescent="0.25">
      <c r="A55" s="13"/>
      <c r="B55" s="14"/>
      <c r="C55" s="14"/>
      <c r="D55" s="13"/>
      <c r="E55" s="15"/>
      <c r="F55" s="16">
        <f>IF(OR(E55="",N($E$5)=0),"",E55/$E$5)</f>
      </c>
      <c r="G55" s="17">
        <f>IF(OR(E55="",N($E$6)=0),"",E55*$E$6)</f>
      </c>
      <c r="H55" s="13"/>
      <c r="I55" s="14"/>
      <c r="J55" s="13"/>
    </row>
    <row r="56" ht="20" customHeight="1" spans="1:10" x14ac:dyDescent="0.25">
      <c r="A56" s="13"/>
      <c r="B56" s="14"/>
      <c r="C56" s="14"/>
      <c r="D56" s="13"/>
      <c r="E56" s="15"/>
      <c r="F56" s="16">
        <f>IF(OR(E56="",N($E$5)=0),"",E56/$E$5)</f>
      </c>
      <c r="G56" s="17">
        <f>IF(OR(E56="",N($E$6)=0),"",E56*$E$6)</f>
      </c>
      <c r="H56" s="13"/>
      <c r="I56" s="14"/>
      <c r="J56" s="13"/>
    </row>
    <row r="57" ht="20" customHeight="1" spans="1:10" x14ac:dyDescent="0.25">
      <c r="A57" s="13"/>
      <c r="B57" s="14"/>
      <c r="C57" s="14"/>
      <c r="D57" s="13"/>
      <c r="E57" s="15"/>
      <c r="F57" s="16">
        <f>IF(OR(E57="",N($E$5)=0),"",E57/$E$5)</f>
      </c>
      <c r="G57" s="17">
        <f>IF(OR(E57="",N($E$6)=0),"",E57*$E$6)</f>
      </c>
      <c r="H57" s="13"/>
      <c r="I57" s="14"/>
      <c r="J57" s="13"/>
    </row>
    <row r="58" ht="20" customHeight="1" spans="1:10" x14ac:dyDescent="0.25">
      <c r="A58" s="13"/>
      <c r="B58" s="14"/>
      <c r="C58" s="14"/>
      <c r="D58" s="13"/>
      <c r="E58" s="15"/>
      <c r="F58" s="16">
        <f>IF(OR(E58="",N($E$5)=0),"",E58/$E$5)</f>
      </c>
      <c r="G58" s="17">
        <f>IF(OR(E58="",N($E$6)=0),"",E58*$E$6)</f>
      </c>
      <c r="H58" s="13"/>
      <c r="I58" s="14"/>
      <c r="J58" s="13"/>
    </row>
    <row r="59" ht="20" customHeight="1" spans="1:10" x14ac:dyDescent="0.25">
      <c r="A59" s="13"/>
      <c r="B59" s="14"/>
      <c r="C59" s="14"/>
      <c r="D59" s="13"/>
      <c r="E59" s="15"/>
      <c r="F59" s="16">
        <f>IF(OR(E59="",N($E$5)=0),"",E59/$E$5)</f>
      </c>
      <c r="G59" s="17">
        <f>IF(OR(E59="",N($E$6)=0),"",E59*$E$6)</f>
      </c>
      <c r="H59" s="13"/>
      <c r="I59" s="14"/>
      <c r="J59" s="13"/>
    </row>
    <row r="60" ht="20" customHeight="1" spans="1:10" x14ac:dyDescent="0.25">
      <c r="A60" s="13"/>
      <c r="B60" s="14"/>
      <c r="C60" s="14"/>
      <c r="D60" s="13"/>
      <c r="E60" s="15"/>
      <c r="F60" s="16">
        <f>IF(OR(E60="",N($E$5)=0),"",E60/$E$5)</f>
      </c>
      <c r="G60" s="17">
        <f>IF(OR(E60="",N($E$6)=0),"",E60*$E$6)</f>
      </c>
      <c r="H60" s="13"/>
      <c r="I60" s="14"/>
      <c r="J60" s="13"/>
    </row>
    <row r="61" ht="20" customHeight="1" spans="1:10" x14ac:dyDescent="0.25">
      <c r="A61" s="13"/>
      <c r="B61" s="14"/>
      <c r="C61" s="14"/>
      <c r="D61" s="13"/>
      <c r="E61" s="15"/>
      <c r="F61" s="16">
        <f>IF(OR(E61="",N($E$5)=0),"",E61/$E$5)</f>
      </c>
      <c r="G61" s="17">
        <f>IF(OR(E61="",N($E$6)=0),"",E61*$E$6)</f>
      </c>
      <c r="H61" s="13"/>
      <c r="I61" s="14"/>
      <c r="J61" s="13"/>
    </row>
    <row r="62" ht="20" customHeight="1" spans="1:10" x14ac:dyDescent="0.25">
      <c r="A62" s="13"/>
      <c r="B62" s="14"/>
      <c r="C62" s="14"/>
      <c r="D62" s="13"/>
      <c r="E62" s="15"/>
      <c r="F62" s="16">
        <f>IF(OR(E62="",N($E$5)=0),"",E62/$E$5)</f>
      </c>
      <c r="G62" s="17">
        <f>IF(OR(E62="",N($E$6)=0),"",E62*$E$6)</f>
      </c>
      <c r="H62" s="13"/>
      <c r="I62" s="14"/>
      <c r="J62" s="13"/>
    </row>
    <row r="63" ht="20" customHeight="1" spans="1:10" x14ac:dyDescent="0.25">
      <c r="A63" s="13"/>
      <c r="B63" s="14"/>
      <c r="C63" s="14"/>
      <c r="D63" s="13"/>
      <c r="E63" s="15"/>
      <c r="F63" s="16">
        <f>IF(OR(E63="",N($E$5)=0),"",E63/$E$5)</f>
      </c>
      <c r="G63" s="17">
        <f>IF(OR(E63="",N($E$6)=0),"",E63*$E$6)</f>
      </c>
      <c r="H63" s="13"/>
      <c r="I63" s="14"/>
      <c r="J63" s="13"/>
    </row>
    <row r="64" ht="20" customHeight="1" spans="1:10" x14ac:dyDescent="0.25">
      <c r="A64" s="13"/>
      <c r="B64" s="14"/>
      <c r="C64" s="14"/>
      <c r="D64" s="13"/>
      <c r="E64" s="15"/>
      <c r="F64" s="16">
        <f>IF(OR(E64="",N($E$5)=0),"",E64/$E$5)</f>
      </c>
      <c r="G64" s="17">
        <f>IF(OR(E64="",N($E$6)=0),"",E64*$E$6)</f>
      </c>
      <c r="H64" s="13"/>
      <c r="I64" s="14"/>
      <c r="J64" s="13"/>
    </row>
    <row r="65" ht="20" customHeight="1" spans="1:10" x14ac:dyDescent="0.25">
      <c r="A65" s="13"/>
      <c r="B65" s="14"/>
      <c r="C65" s="14"/>
      <c r="D65" s="13"/>
      <c r="E65" s="15"/>
      <c r="F65" s="16">
        <f>IF(OR(E65="",N($E$5)=0),"",E65/$E$5)</f>
      </c>
      <c r="G65" s="17">
        <f>IF(OR(E65="",N($E$6)=0),"",E65*$E$6)</f>
      </c>
      <c r="H65" s="13"/>
      <c r="I65" s="14"/>
      <c r="J65" s="13"/>
    </row>
    <row r="66" ht="20" customHeight="1" spans="1:10" x14ac:dyDescent="0.25">
      <c r="A66" s="13"/>
      <c r="B66" s="14"/>
      <c r="C66" s="14"/>
      <c r="D66" s="13"/>
      <c r="E66" s="15"/>
      <c r="F66" s="16">
        <f>IF(OR(E66="",N($E$5)=0),"",E66/$E$5)</f>
      </c>
      <c r="G66" s="17">
        <f>IF(OR(E66="",N($E$6)=0),"",E66*$E$6)</f>
      </c>
      <c r="H66" s="13"/>
      <c r="I66" s="14"/>
      <c r="J66" s="13"/>
    </row>
    <row r="67" ht="20" customHeight="1" spans="1:10" x14ac:dyDescent="0.25">
      <c r="A67" s="13"/>
      <c r="B67" s="14"/>
      <c r="C67" s="14"/>
      <c r="D67" s="13"/>
      <c r="E67" s="15"/>
      <c r="F67" s="16">
        <f>IF(OR(E67="",N($E$5)=0),"",E67/$E$5)</f>
      </c>
      <c r="G67" s="17">
        <f>IF(OR(E67="",N($E$6)=0),"",E67*$E$6)</f>
      </c>
      <c r="H67" s="13"/>
      <c r="I67" s="14"/>
      <c r="J67" s="13"/>
    </row>
    <row r="68" ht="20" customHeight="1" spans="1:10" x14ac:dyDescent="0.25">
      <c r="A68" s="13"/>
      <c r="B68" s="14"/>
      <c r="C68" s="14"/>
      <c r="D68" s="13"/>
      <c r="E68" s="15"/>
      <c r="F68" s="16">
        <f>IF(OR(E68="",N($E$5)=0),"",E68/$E$5)</f>
      </c>
      <c r="G68" s="17">
        <f>IF(OR(E68="",N($E$6)=0),"",E68*$E$6)</f>
      </c>
      <c r="H68" s="13"/>
      <c r="I68" s="14"/>
      <c r="J68" s="13"/>
    </row>
    <row r="69" ht="20" customHeight="1" spans="1:10" x14ac:dyDescent="0.25">
      <c r="A69" s="13"/>
      <c r="B69" s="14"/>
      <c r="C69" s="14"/>
      <c r="D69" s="13"/>
      <c r="E69" s="15"/>
      <c r="F69" s="16">
        <f>IF(OR(E69="",N($E$5)=0),"",E69/$E$5)</f>
      </c>
      <c r="G69" s="17">
        <f>IF(OR(E69="",N($E$6)=0),"",E69*$E$6)</f>
      </c>
      <c r="H69" s="13"/>
      <c r="I69" s="14"/>
      <c r="J69" s="13"/>
    </row>
    <row r="70" ht="20" customHeight="1" spans="1:10" x14ac:dyDescent="0.25">
      <c r="A70" s="22" t="s">
        <v>32</v>
      </c>
      <c r="B70" s="22"/>
      <c r="C70" s="22"/>
      <c r="D70" s="22"/>
      <c r="E70" s="24">
        <f>SUM(E10:E69)</f>
      </c>
      <c r="F70" s="24">
        <f>SUM(F10:F69)</f>
      </c>
      <c r="G70" s="26">
        <f>SUM(G10:G69)</f>
      </c>
      <c r="H70" s="22"/>
      <c r="I70" s="22"/>
      <c r="J70" s="22"/>
    </row>
  </sheetData>
  <mergeCells count="11">
    <mergeCell ref="A1:J1"/>
    <mergeCell ref="A2:J2"/>
    <mergeCell ref="A3:B3"/>
    <mergeCell ref="C3:D3"/>
    <mergeCell ref="B5:C5"/>
    <mergeCell ref="B6:C6"/>
    <mergeCell ref="E6:F6"/>
    <mergeCell ref="B7:C7"/>
    <mergeCell ref="E7:F7"/>
    <mergeCell ref="L18:N18"/>
    <mergeCell ref="A70:D70"/>
  </mergeCells>
  <conditionalFormatting sqref="J10:J69">
    <cfRule type="expression" dxfId="3" priority="1">
      <formula>OR(J10="getestet",J10="abgenommen")</formula>
    </cfRule>
    <cfRule type="expression" dxfId="4" priority="2">
      <formula>J10="in Arbeit"</formula>
    </cfRule>
  </conditionalFormatting>
  <conditionalFormatting sqref="A10:J69">
    <cfRule type="expression" dxfId="5" priority="3">
      <formula>$J10="verschoben"</formula>
    </cfRule>
  </conditionalFormatting>
  <dataValidations count="2">
    <dataValidation type="list" allowBlank="1" showInputMessage="1" prompt="Standard, Konfiguration (Einstellung), Entwicklung, Datenübernahme, Schulung, Organisation" sqref="D10:D69">
      <formula1>"Standard,Konfiguration,Entwicklung,Datenübernahme,Schulung,Organisation"</formula1>
    </dataValidation>
    <dataValidation type="list" allowBlank="1" showInputMessage="1" prompt="offen, in Arbeit, umgesetzt, getestet, abgenommen, verschoben" sqref="J10:J69">
      <formula1>"offen,in Arbeit,umgesetzt,getestet,abgenommen,verschoben"</formula1>
    </dataValidation>
  </dataValidations>
  <printOptions horizontalCentered="1"/>
  <pageMargins left="0.5" right="0.5" top="0.6" bottom="0.7" header="0.3" footer="0.3"/>
  <pageSetup paperSize="9" orientation="landscape" fitToWidth="1" fitToHeight="0"/>
  <headerFooter>
    <oddFooter>&amp;L&amp;8Kostenlose Vorlage von teamspace · www.teamspace.de/vorlagen/ · Stand Oktober 2026&amp;R&amp;8Seite &amp;P von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F00"/>
    <pageSetUpPr fitToPage="1"/>
  </sheetPr>
  <dimension ref="B1:B23"/>
  <sheetViews>
    <sheetView workbookViewId="0" showGridLines="0"/>
  </sheetViews>
  <sheetFormatPr defaultRowHeight="18" outlineLevelRow="0" outlineLevelCol="0" x14ac:dyDescent="55" customHeight="1"/>
  <cols>
    <col min="1" max="1" width="3" customWidth="1"/>
    <col min="2" max="2" width="100" customWidth="1"/>
  </cols>
  <sheetData>
    <row r="1" ht="30" customHeight="1" spans="2:2" x14ac:dyDescent="0.25">
      <c r="B1" s="27" t="s">
        <v>133</v>
      </c>
    </row>
    <row r="2" ht="30" customHeight="1" spans="2:2" x14ac:dyDescent="0.25">
      <c r="B2" s="28" t="s">
        <v>134</v>
      </c>
    </row>
    <row r="4" ht="20" customHeight="1" spans="2:2" x14ac:dyDescent="0.25">
      <c r="B4" s="29" t="s">
        <v>135</v>
      </c>
    </row>
    <row r="5" ht="29" customHeight="1" spans="2:2" x14ac:dyDescent="0.25">
      <c r="B5" s="28" t="s">
        <v>136</v>
      </c>
    </row>
    <row r="6" ht="29" customHeight="1" spans="2:2" x14ac:dyDescent="0.25">
      <c r="B6" s="28" t="s">
        <v>137</v>
      </c>
    </row>
    <row r="7" ht="29" customHeight="1" spans="2:2" x14ac:dyDescent="0.25">
      <c r="B7" s="28" t="s">
        <v>138</v>
      </c>
    </row>
    <row r="8" ht="16" customHeight="1" spans="2:2" x14ac:dyDescent="0.25">
      <c r="B8" s="28" t="s">
        <v>139</v>
      </c>
    </row>
    <row r="10" ht="20" customHeight="1" spans="2:2" x14ac:dyDescent="0.25">
      <c r="B10" s="29" t="s">
        <v>140</v>
      </c>
    </row>
    <row r="11" ht="29" customHeight="1" spans="2:2" x14ac:dyDescent="0.25">
      <c r="B11" s="28" t="s">
        <v>141</v>
      </c>
    </row>
    <row r="12" ht="29" customHeight="1" spans="2:2" x14ac:dyDescent="0.25">
      <c r="B12" s="28" t="s">
        <v>142</v>
      </c>
    </row>
    <row r="14" ht="20" customHeight="1" spans="2:2" x14ac:dyDescent="0.25">
      <c r="B14" s="29" t="s">
        <v>143</v>
      </c>
    </row>
    <row r="15" ht="29" customHeight="1" spans="2:2" x14ac:dyDescent="0.25">
      <c r="B15" s="28" t="s">
        <v>144</v>
      </c>
    </row>
    <row r="16" ht="29" customHeight="1" spans="2:2" x14ac:dyDescent="0.25">
      <c r="B16" s="28" t="s">
        <v>145</v>
      </c>
    </row>
    <row r="18" spans="2:2" x14ac:dyDescent="0.25">
      <c r="B18" s="29" t="s">
        <v>146</v>
      </c>
    </row>
    <row r="19" spans="2:2" x14ac:dyDescent="0.25">
      <c r="B19" s="30" t="s">
        <v>147</v>
      </c>
    </row>
    <row r="20" spans="2:2" x14ac:dyDescent="0.25">
      <c r="B20" s="30" t="s">
        <v>148</v>
      </c>
    </row>
    <row r="21" spans="2:2" x14ac:dyDescent="0.25">
      <c r="B21" s="30" t="s">
        <v>149</v>
      </c>
    </row>
    <row r="23" ht="30" customHeight="1" spans="2:2" x14ac:dyDescent="0.25">
      <c r="B23" s="31" t="s">
        <v>150</v>
      </c>
    </row>
  </sheetData>
  <hyperlinks>
    <hyperlink ref="B19" r:id="rId1"/>
    <hyperlink ref="B20" r:id="rId2"/>
    <hyperlink ref="B21" r:id="rId3"/>
  </hyperlinks>
  <printOptions horizontalCentered="1"/>
  <pageMargins left="0.5" right="0.5" top="0.6" bottom="0.7" header="0.3" footer="0.3"/>
  <pageSetup paperSize="9" orientation="portrait" fitToWidth="1" fitToHeight="0"/>
  <headerFooter>
    <oddFooter>&amp;L&amp;8Kostenlose Vorlage von teamspace · www.teamspace.de/vorlagen/ · Stand Oktober 2026&amp;R&amp;8Seite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Umsetzung</vt:lpstr>
      <vt:lpstr>Beispiel</vt:lpstr>
      <vt:lpstr>Anleitung</vt:lpstr>
    </vt:vector>
  </TitlesOfParts>
  <Company>5 POINT AG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teamspace (5 POINT AG)</dc:creator>
  <dc:title>Pflichtenheft Umsetzungsliste</dc:title>
  <dc:subject>Vom Lastenheft zur Umsetzung: Lösung, Aufwand und Testfall je Anforderung, dazu Projektplan und Change-Request-Verfahren.</dc:subject>
  <dc:description>Kostenlose Vorlage von www.teamspace.de, Stand Oktober 2026.</dc:description>
  <cp:keywords>Pflichtenheft Vorlage, Vorlage, Excel</cp:keywords>
  <cp:category/>
  <cp:lastModifiedBy>teamspace</cp:lastModifiedBy>
  <dcterms:created xsi:type="dcterms:W3CDTF">2026-10-01T00:00:00Z</dcterms:created>
  <dcterms:modified xsi:type="dcterms:W3CDTF">2026-10-01T00:00:00Z</dcterms:modified>
</cp:coreProperties>
</file>