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ffene Posten" state="visible" r:id="rId4"/>
    <sheet sheetId="2" name="Beispiel" state="visible" r:id="rId5"/>
    <sheet sheetId="3" name="Anleitung" state="visible" r:id="rId6"/>
  </sheets>
  <definedNames>
    <definedName name="_xlnm.Print_Area" localSheetId="0">'Offene Posten'!$A1:$M110</definedName>
    <definedName name="_xlnm.Print_Titles" localSheetId="0">'Offene Posten'!$10:$10</definedName>
    <definedName name="_xlnm.Print_Area" localSheetId="1">'Beispiel'!$A1:$M25</definedName>
    <definedName name="_xlnm.Print_Titles" localSheetId="1">'Beispiel'!$10:$10</definedName>
  </definedNames>
  <calcPr calcId="171027" fullCalcOnLoad="1"/>
</workbook>
</file>

<file path=xl/comments1.xml><?xml version="1.0" encoding="utf-8"?>
<comments xmlns="http://schemas.openxmlformats.org/spreadsheetml/2006/main">
  <authors>
    <author>Author</author>
  </authors>
  <commentList>
    <comment ref="B5" authorId="0">
      <text>
        <r>
          <t>Der Tag, auf den sich „überfällig“ bezieht. Bewusst kein HEUTE(): So zeigt die Liste auch später noch, wie der Stand an diesem Tag war.</t>
        </r>
      </text>
    </comment>
  </commentList>
</comments>
</file>

<file path=xl/comments2.xml><?xml version="1.0" encoding="utf-8"?>
<comments xmlns="http://schemas.openxmlformats.org/spreadsheetml/2006/main">
  <authors>
    <author>Author</author>
  </authors>
  <commentList>
    <comment ref="B5" authorId="0">
      <text>
        <r>
          <t>Der Tag, auf den sich „überfällig“ bezieht. Bewusst kein HEUTE(): So zeigt die Liste auch später noch, wie der Stand an diesem Tag war.</t>
        </r>
      </text>
    </comment>
  </commentList>
</comments>
</file>

<file path=xl/sharedStrings.xml><?xml version="1.0" encoding="utf-8"?>
<sst xmlns="http://schemas.openxmlformats.org/spreadsheetml/2006/main" count="90" uniqueCount="65">
  <si>
    <t>Offene Posten</t>
  </si>
  <si>
    <t>Je Rechnung eine Zeile. Den Stichtag tragen Sie selbst ein, zum Beispiel den Tag, an dem Sie die Liste durchgehen. Offen, Tage überfällig und Status rechnet das Blatt.</t>
  </si>
  <si>
    <t>Weiß: hier eintragen</t>
  </si>
  <si>
    <t>Grau: wird berechnet</t>
  </si>
  <si>
    <t>Stichtag</t>
  </si>
  <si>
    <t>Offen gesamt</t>
  </si>
  <si>
    <t>davon überfällig</t>
  </si>
  <si>
    <t>überfällig 1 bis 30 Tage</t>
  </si>
  <si>
    <t>überfällig 31 bis 60 Tage</t>
  </si>
  <si>
    <t>über 60 Tage</t>
  </si>
  <si>
    <t>Anzahl überfällig</t>
  </si>
  <si>
    <t>Kunde</t>
  </si>
  <si>
    <t>Rechnungs-Nr.</t>
  </si>
  <si>
    <t>Rechnungs-datum</t>
  </si>
  <si>
    <t>Fällig am</t>
  </si>
  <si>
    <t>Betrag (brutto)</t>
  </si>
  <si>
    <t>Bezahlt</t>
  </si>
  <si>
    <t>Offen</t>
  </si>
  <si>
    <t>Tage über-fällig</t>
  </si>
  <si>
    <t>Status</t>
  </si>
  <si>
    <t>Mahnstufe</t>
  </si>
  <si>
    <t>Zuletzt gemahnt am</t>
  </si>
  <si>
    <t>Neue Frist bis</t>
  </si>
  <si>
    <t>Notiz</t>
  </si>
  <si>
    <t>Offene Posten (ausgefülltes Beispiel)</t>
  </si>
  <si>
    <t>Bauer KG</t>
  </si>
  <si>
    <t>RE-2026-0142</t>
  </si>
  <si>
    <t>Letzte Mahnung</t>
  </si>
  <si>
    <t>Vor dem Mahnbescheid anrufen</t>
  </si>
  <si>
    <t>Krüger Logistik GmbH</t>
  </si>
  <si>
    <t>RE-2026-0129</t>
  </si>
  <si>
    <t>Bezahlt am 27.07.2026</t>
  </si>
  <si>
    <t>Weber GmbH</t>
  </si>
  <si>
    <t>RE-2026-0151</t>
  </si>
  <si>
    <t>RE-2026-0163</t>
  </si>
  <si>
    <t>Zahlungserinnerung</t>
  </si>
  <si>
    <t>Teilzahlung 09.10., Rest zugesagt</t>
  </si>
  <si>
    <t>Schneider &amp; Partner Architekten</t>
  </si>
  <si>
    <t>RE-2026-0170</t>
  </si>
  <si>
    <t>Ging per Post, erst nachfragen</t>
  </si>
  <si>
    <t>Hofmann IT GmbH</t>
  </si>
  <si>
    <t>RE-2026-0174</t>
  </si>
  <si>
    <t>RE-2026-0177</t>
  </si>
  <si>
    <t>Erst RE-2026-0142 klären</t>
  </si>
  <si>
    <t>So nutzen Sie die Liste offener Posten</t>
  </si>
  <si>
    <t>Eine Zeile je Rechnung, die noch nicht vollständig bezahlt ist. Gehen Sie die Liste regelmäßig durch, zum Beispiel jeden Montag, und tragen Sie oben den Stichtag ein.</t>
  </si>
  <si>
    <t>Ausfüllen</t>
  </si>
  <si>
    <t>1. Kunde, Rechnungsnummer, Rechnungsdatum, Fälligkeit und den Bruttobetrag eintragen.</t>
  </si>
  <si>
    <t>2. Zahlungen in der Spalte „Bezahlt“ addieren. Bei Teilzahlungen die Summe aller bisherigen Zahlungen eintragen.</t>
  </si>
  <si>
    <t>3. Oben den Stichtag eintragen. Das Blatt zeigt, was offen ist, wie viele Tage eine Rechnung über der Fälligkeit liegt und welchen Status sie hat.</t>
  </si>
  <si>
    <t>4. Wenn Sie erinnern oder mahnen: Stufe, Datum und die neue Frist eintragen. So sehen Sie beim nächsten Durchgang, was als Nächstes dran ist.</t>
  </si>
  <si>
    <t>So rechnet das Blatt</t>
  </si>
  <si>
    <t>Offen = Betrag minus Bezahlt. Ist nichts mehr offen, steht der Status auf „bezahlt“ und die Zeile wird grau.</t>
  </si>
  <si>
    <t>Tage überfällig = Stichtag minus Fälligkeit, nur für Rechnungen mit offenem Betrag. Am Tag der Fälligkeit selbst ist eine Rechnung noch nicht überfällig.</t>
  </si>
  <si>
    <t>Oben stehen die Summen nach Alter: 1 bis 30 Tage, 31 bis 60 Tage und über 60 Tage. Überfällig heißt dabei nur, dass das Zahlungsziel abgelaufen ist. Ob der Kunde rechtlich in Verzug ist, hängt von weiteren Umständen ab, siehe unten.</t>
  </si>
  <si>
    <t>Der Stichtag ist bewusst ein eingetragenes Datum und kein HEUTE(): Öffnen Sie die Datei später wieder, sehen Sie den Stand von damals.</t>
  </si>
  <si>
    <t>Gut zu wissen</t>
  </si>
  <si>
    <t>Verzug tritt nach § 286 BGB durch eine Mahnung nach Fälligkeit ein, ohne Mahnung bei einem vereinbarten Zahlungstermin und bei Entgeltforderungen spätestens 30 Tage nach Fälligkeit und Zugang der Rechnung. Gegenüber Verbrauchern gilt die 30-Tage-Regel nur, wenn die Rechnung darauf hinweist.</t>
  </si>
  <si>
    <t>Verzugszinsen und die Pauschale von 40 Euro rechnet der Mahnungsrechner aus: www.teamspace.de/vorlagen/mahnung/</t>
  </si>
  <si>
    <t>Ein Zahlungsziel, das nur auf der Rechnung steht, gilt nach der Rechtsprechung des Bundesgerichtshofs in der Regel nicht als vereinbarter Termin (Urteil vom 25.10.2007, III ZR 91/07).</t>
  </si>
  <si>
    <t>Mehr Vorlagen und Erklärungen</t>
  </si>
  <si>
    <t>Erklärung und Beispiel zu dieser Vorlage: www.teamspace.de/vorlagen/zahlungserinnerung/</t>
  </si>
  <si>
    <t>Alle kostenlosen Vorlagen: www.teamspace.de/vorlagen/</t>
  </si>
  <si>
    <t>Offene Posten ohne Liste: Mahnstufen und Mahnungslauf in teamspace, www.teamspace.de/mahnungen-schreiben-software/</t>
  </si>
  <si>
    <t>Stand Oktober 2026. Die Vorlage wurde sorgfältig erstellt, ersetzt aber keine Rechts- oder Steuerberatung. Angaben ohne Gewähr. Frei verwendbar und anpassbar, auch im Unternehmen. Herausgeber: 5 POINT AG, Rheinstraße 40-42, 64283 Darmstadt.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</si>
</sst>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 &quot;€&quot;"/>
  </numFmts>
  <fonts count="12" x14ac:knownFonts="1">
    <font>
      <color theme="1"/>
      <family val="2"/>
      <scheme val="minor"/>
      <sz val="11"/>
      <name val="Calibri"/>
    </font>
    <font>
      <b/>
      <color rgb="FF0B1220"/>
      <sz val="18"/>
      <name val="Calibri"/>
    </font>
    <font>
      <color rgb="FF4B5563"/>
      <sz val="10"/>
      <name val="Calibri"/>
    </font>
    <font>
      <color rgb="FF4B5563"/>
      <sz val="8"/>
      <name val="Calibri"/>
    </font>
    <font>
      <b/>
      <color rgb="FF4B5563"/>
      <sz val="9"/>
      <name val="Calibri"/>
    </font>
    <font>
      <color rgb="FF0B1220"/>
      <sz val="10"/>
      <name val="Calibri"/>
    </font>
    <font>
      <b/>
      <color rgb="FFB35400"/>
      <sz val="9"/>
      <name val="Calibri"/>
    </font>
    <font>
      <color rgb="FF1F2937"/>
      <sz val="10"/>
      <name val="Calibri"/>
    </font>
    <font>
      <b/>
      <color rgb="FF1B338B"/>
      <sz val="10"/>
      <name val="Calibri"/>
    </font>
    <font>
      <b/>
      <color rgb="FF1B338B"/>
      <sz val="12"/>
      <name val="Calibri"/>
    </font>
    <font>
      <u/>
      <color rgb="FF1F48D8"/>
      <sz val="10"/>
      <name val="Calibri"/>
    </font>
    <font>
      <i/>
      <color rgb="FF4B5563"/>
      <sz val="9"/>
      <name val="Calibri"/>
    </font>
  </fonts>
  <fills count="4">
    <fill>
      <patternFill patternType="none"/>
    </fill>
    <fill>
      <patternFill patternType="gray125"/>
    </fill>
    <fill>
      <patternFill patternType="solid">
        <fgColor rgb="FFF3F4F6"/>
      </patternFill>
    </fill>
    <fill>
      <patternFill patternType="solid">
        <fgColor rgb="FFEEF4FF"/>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1" xfId="0" applyFont="1" applyBorder="1" applyAlignment="1">
      <alignment vertical="center"/>
    </xf>
    <xf numFmtId="0" fontId="3" fillId="2" borderId="1" xfId="0" applyFont="1" applyFill="1" applyBorder="1" applyAlignment="1">
      <alignment vertical="center"/>
    </xf>
    <xf numFmtId="0" fontId="4" fillId="0" borderId="0" xfId="0" applyFont="1" applyAlignment="1">
      <alignment vertical="center"/>
    </xf>
    <xf numFmtId="164" fontId="5" fillId="0" borderId="1" xfId="0" applyNumberFormat="1" applyFont="1" applyBorder="1" applyAlignment="1">
      <alignment vertical="center"/>
    </xf>
    <xf numFmtId="0" fontId="6" fillId="0" borderId="0" xfId="0" applyFont="1" applyAlignment="1">
      <alignment vertical="center"/>
    </xf>
    <xf numFmtId="165" fontId="7" fillId="2" borderId="1" xfId="0" applyNumberFormat="1" applyFont="1" applyFill="1" applyBorder="1" applyAlignment="1">
      <alignment vertical="center"/>
    </xf>
    <xf numFmtId="1" fontId="7" fillId="2" borderId="1" xfId="0" applyNumberFormat="1" applyFont="1" applyFill="1" applyBorder="1" applyAlignment="1">
      <alignment vertical="center"/>
    </xf>
    <xf numFmtId="0" fontId="8" fillId="3" borderId="1" xfId="0" applyFont="1" applyFill="1" applyBorder="1" applyAlignment="1">
      <alignment horizontal="left" vertical="center" wrapText="1"/>
    </xf>
    <xf numFmtId="0" fontId="5" fillId="0" borderId="1" xfId="0" applyFont="1" applyBorder="1" applyAlignment="1">
      <alignment vertical="center"/>
    </xf>
    <xf numFmtId="165" fontId="5" fillId="0" borderId="1" xfId="0" applyNumberFormat="1" applyFont="1" applyBorder="1" applyAlignment="1">
      <alignment vertical="center"/>
    </xf>
    <xf numFmtId="1" fontId="7" fillId="2" borderId="1" xfId="0" applyNumberFormat="1" applyFont="1" applyFill="1" applyBorder="1" applyAlignment="1">
      <alignment horizontal="right" vertical="center"/>
    </xf>
    <xf numFmtId="0" fontId="7" fillId="2" borderId="1" xfId="0" applyFont="1" applyFill="1" applyBorder="1" applyAlignment="1">
      <alignment vertical="center"/>
    </xf>
    <xf numFmtId="0" fontId="1" fillId="0" borderId="0" xfId="0" applyFont="1"/>
    <xf numFmtId="0" fontId="7" fillId="0" borderId="0" xfId="0" applyFont="1" applyAlignment="1">
      <alignment vertical="top" wrapText="1"/>
    </xf>
    <xf numFmtId="0" fontId="9" fillId="0" borderId="0" xfId="0" applyFont="1"/>
    <xf numFmtId="0" fontId="10" fillId="0" borderId="0" xfId="0" applyFont="1"/>
    <xf numFmtId="0" fontId="11" fillId="0" borderId="0" xfId="0" applyFont="1" applyAlignment="1">
      <alignment vertical="top" wrapText="1"/>
    </xf>
  </cellXfs>
  <cellStyles count="1">
    <cellStyle name="Normal" xfId="0" builtinId="0"/>
  </cellStyles>
  <dxfs count="4">
    <dxf>
      <fill>
        <patternFill patternType="solid">
          <bgColor rgb="FFFFF5E6"/>
        </patternFill>
      </fill>
    </dxf>
    <dxf>
      <font>
        <color rgb="FF9CA3AF"/>
      </font>
    </dxf>
    <dxf>
      <fill>
        <patternFill patternType="solid">
          <bgColor rgb="FFFFF5E6"/>
        </patternFill>
      </fill>
    </dxf>
    <dxf>
      <font>
        <color rgb="FF9CA3AF"/>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hyperlink" Target="https://www.teamspace.de/vorlagen/zahlungserinnerung/" TargetMode="External"/><Relationship Id="rId2" Type="http://schemas.openxmlformats.org/officeDocument/2006/relationships/hyperlink" Target="https://www.teamspace.de/vorlagen/" TargetMode="External"/><Relationship Id="rId3" Type="http://schemas.openxmlformats.org/officeDocument/2006/relationships/hyperlink" Target="https://www.teamspace.de/mahnungen-schreiben-softwa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M110"/>
  <sheetViews>
    <sheetView workbookViewId="0" showGridLines="0">
      <pane ySplit="10" topLeftCell="A11" activePane="bottomLeft" state="frozen"/>
      <selection pane="bottomLeft"/>
    </sheetView>
  </sheetViews>
  <sheetFormatPr defaultRowHeight="18" outlineLevelRow="0" outlineLevelCol="0" x14ac:dyDescent="55" customHeight="1"/>
  <cols>
    <col min="1" max="1" width="27" customWidth="1"/>
    <col min="2" max="2" width="14" customWidth="1"/>
    <col min="3" max="7" width="12" customWidth="1"/>
    <col min="8" max="8" width="10" customWidth="1"/>
    <col min="9" max="9" width="11" customWidth="1"/>
    <col min="10" max="10" width="18" customWidth="1"/>
    <col min="11" max="12" width="12" customWidth="1"/>
    <col min="13" max="13" width="38" customWidth="1"/>
  </cols>
  <sheetData>
    <row r="1" ht="30" customHeight="1" spans="1:13" x14ac:dyDescent="0.25">
      <c r="A1" s="1" t="s">
        <v>0</v>
      </c>
      <c r="B1" s="1"/>
      <c r="C1" s="1"/>
      <c r="D1" s="1"/>
      <c r="E1" s="1"/>
      <c r="F1" s="1"/>
      <c r="G1" s="1"/>
      <c r="H1" s="1"/>
      <c r="I1" s="1"/>
      <c r="J1" s="1"/>
      <c r="K1" s="1"/>
      <c r="L1" s="1"/>
      <c r="M1" s="1"/>
    </row>
    <row r="2" ht="30" customHeight="1" spans="1:13" x14ac:dyDescent="0.25">
      <c r="A2" s="2" t="s">
        <v>1</v>
      </c>
      <c r="B2" s="2"/>
      <c r="C2" s="2"/>
      <c r="D2" s="2"/>
      <c r="E2" s="2"/>
      <c r="F2" s="2"/>
      <c r="G2" s="2"/>
      <c r="H2" s="2"/>
      <c r="I2" s="2"/>
      <c r="J2" s="2"/>
      <c r="K2" s="2"/>
      <c r="L2" s="2"/>
      <c r="M2" s="2"/>
    </row>
    <row r="3" ht="16" customHeight="1" spans="1:4" x14ac:dyDescent="0.25">
      <c r="A3" s="3" t="s">
        <v>2</v>
      </c>
      <c r="B3" s="3"/>
      <c r="C3" s="4" t="s">
        <v>3</v>
      </c>
      <c r="D3" s="4"/>
    </row>
    <row r="5" ht="20" customHeight="1" spans="1:10" x14ac:dyDescent="0.25">
      <c r="A5" s="5" t="s">
        <v>4</v>
      </c>
      <c r="B5" s="6"/>
      <c r="C5" s="7">
        <f>IF(B5="","← eintragen","")</f>
      </c>
      <c r="D5" s="5" t="s">
        <v>5</v>
      </c>
      <c r="E5" s="5"/>
      <c r="F5" s="8">
        <f>SUMIF(G11:G110,"&gt;0")</f>
      </c>
      <c r="H5" s="5" t="s">
        <v>6</v>
      </c>
      <c r="I5" s="5"/>
      <c r="J5" s="8">
        <f>SUMIF(I11:I110,"überfällig",G11:G110)</f>
      </c>
    </row>
    <row r="6" ht="20" customHeight="1" spans="1:10" x14ac:dyDescent="0.25">
      <c r="A6" s="5" t="s">
        <v>7</v>
      </c>
      <c r="B6" s="8">
        <f>SUMIFS(G11:G110,H11:H110,"&gt;=1",H11:H110,"&lt;=30")</f>
      </c>
      <c r="D6" s="5" t="s">
        <v>8</v>
      </c>
      <c r="E6" s="5"/>
      <c r="F6" s="8">
        <f>SUMIFS(G11:G110,H11:H110,"&gt;=31",H11:H110,"&lt;=60")</f>
      </c>
      <c r="H6" s="5" t="s">
        <v>9</v>
      </c>
      <c r="I6" s="5"/>
      <c r="J6" s="8">
        <f>SUMIFS(G11:G110,H11:H110,"&gt;60")</f>
      </c>
    </row>
    <row r="7" ht="20" customHeight="1" spans="1:2" x14ac:dyDescent="0.25">
      <c r="A7" s="5" t="s">
        <v>10</v>
      </c>
      <c r="B7" s="9">
        <f>COUNTIF(I11:I110,"überfällig")</f>
      </c>
    </row>
    <row r="10" ht="30" customHeight="1" spans="1:13" x14ac:dyDescent="0.25">
      <c r="A10" s="10" t="s">
        <v>11</v>
      </c>
      <c r="B10" s="10" t="s">
        <v>12</v>
      </c>
      <c r="C10" s="10" t="s">
        <v>13</v>
      </c>
      <c r="D10" s="10" t="s">
        <v>14</v>
      </c>
      <c r="E10" s="10" t="s">
        <v>15</v>
      </c>
      <c r="F10" s="10" t="s">
        <v>16</v>
      </c>
      <c r="G10" s="10" t="s">
        <v>17</v>
      </c>
      <c r="H10" s="10" t="s">
        <v>18</v>
      </c>
      <c r="I10" s="10" t="s">
        <v>19</v>
      </c>
      <c r="J10" s="10" t="s">
        <v>20</v>
      </c>
      <c r="K10" s="10" t="s">
        <v>21</v>
      </c>
      <c r="L10" s="10" t="s">
        <v>22</v>
      </c>
      <c r="M10" s="10" t="s">
        <v>23</v>
      </c>
    </row>
    <row r="11" ht="17" customHeight="1" spans="1:13" x14ac:dyDescent="0.25">
      <c r="A11" s="11"/>
      <c r="B11" s="11"/>
      <c r="C11" s="6"/>
      <c r="D11" s="6"/>
      <c r="E11" s="12"/>
      <c r="F11" s="12"/>
      <c r="G11" s="8">
        <f>IF(E11="","",ROUND(E11-N(F11),2))</f>
      </c>
      <c r="H11" s="13">
        <f>IF(OR(G11="",$B$5=""),"",IF(AND(G11&gt;0,D11&lt;&gt;"",$B$5&gt;D11),$B$5-D11,""))</f>
      </c>
      <c r="I11" s="14">
        <f>IF(G11="","",IF(G11&lt;=0,"bezahlt",IF(AND($B$5&lt;&gt;"",D11&lt;&gt;"",$B$5&gt;D11),"überfällig","offen")))</f>
      </c>
      <c r="J11" s="11"/>
      <c r="K11" s="6"/>
      <c r="L11" s="6"/>
      <c r="M11" s="11"/>
    </row>
    <row r="12" ht="17" customHeight="1" spans="1:13" x14ac:dyDescent="0.25">
      <c r="A12" s="11"/>
      <c r="B12" s="11"/>
      <c r="C12" s="6"/>
      <c r="D12" s="6"/>
      <c r="E12" s="12"/>
      <c r="F12" s="12"/>
      <c r="G12" s="8">
        <f>IF(E12="","",ROUND(E12-N(F12),2))</f>
      </c>
      <c r="H12" s="13">
        <f>IF(OR(G12="",$B$5=""),"",IF(AND(G12&gt;0,D12&lt;&gt;"",$B$5&gt;D12),$B$5-D12,""))</f>
      </c>
      <c r="I12" s="14">
        <f>IF(G12="","",IF(G12&lt;=0,"bezahlt",IF(AND($B$5&lt;&gt;"",D12&lt;&gt;"",$B$5&gt;D12),"überfällig","offen")))</f>
      </c>
      <c r="J12" s="11"/>
      <c r="K12" s="6"/>
      <c r="L12" s="6"/>
      <c r="M12" s="11"/>
    </row>
    <row r="13" ht="17" customHeight="1" spans="1:13" x14ac:dyDescent="0.25">
      <c r="A13" s="11"/>
      <c r="B13" s="11"/>
      <c r="C13" s="6"/>
      <c r="D13" s="6"/>
      <c r="E13" s="12"/>
      <c r="F13" s="12"/>
      <c r="G13" s="8">
        <f>IF(E13="","",ROUND(E13-N(F13),2))</f>
      </c>
      <c r="H13" s="13">
        <f>IF(OR(G13="",$B$5=""),"",IF(AND(G13&gt;0,D13&lt;&gt;"",$B$5&gt;D13),$B$5-D13,""))</f>
      </c>
      <c r="I13" s="14">
        <f>IF(G13="","",IF(G13&lt;=0,"bezahlt",IF(AND($B$5&lt;&gt;"",D13&lt;&gt;"",$B$5&gt;D13),"überfällig","offen")))</f>
      </c>
      <c r="J13" s="11"/>
      <c r="K13" s="6"/>
      <c r="L13" s="6"/>
      <c r="M13" s="11"/>
    </row>
    <row r="14" ht="17" customHeight="1" spans="1:13" x14ac:dyDescent="0.25">
      <c r="A14" s="11"/>
      <c r="B14" s="11"/>
      <c r="C14" s="6"/>
      <c r="D14" s="6"/>
      <c r="E14" s="12"/>
      <c r="F14" s="12"/>
      <c r="G14" s="8">
        <f>IF(E14="","",ROUND(E14-N(F14),2))</f>
      </c>
      <c r="H14" s="13">
        <f>IF(OR(G14="",$B$5=""),"",IF(AND(G14&gt;0,D14&lt;&gt;"",$B$5&gt;D14),$B$5-D14,""))</f>
      </c>
      <c r="I14" s="14">
        <f>IF(G14="","",IF(G14&lt;=0,"bezahlt",IF(AND($B$5&lt;&gt;"",D14&lt;&gt;"",$B$5&gt;D14),"überfällig","offen")))</f>
      </c>
      <c r="J14" s="11"/>
      <c r="K14" s="6"/>
      <c r="L14" s="6"/>
      <c r="M14" s="11"/>
    </row>
    <row r="15" ht="17" customHeight="1" spans="1:13" x14ac:dyDescent="0.25">
      <c r="A15" s="11"/>
      <c r="B15" s="11"/>
      <c r="C15" s="6"/>
      <c r="D15" s="6"/>
      <c r="E15" s="12"/>
      <c r="F15" s="12"/>
      <c r="G15" s="8">
        <f>IF(E15="","",ROUND(E15-N(F15),2))</f>
      </c>
      <c r="H15" s="13">
        <f>IF(OR(G15="",$B$5=""),"",IF(AND(G15&gt;0,D15&lt;&gt;"",$B$5&gt;D15),$B$5-D15,""))</f>
      </c>
      <c r="I15" s="14">
        <f>IF(G15="","",IF(G15&lt;=0,"bezahlt",IF(AND($B$5&lt;&gt;"",D15&lt;&gt;"",$B$5&gt;D15),"überfällig","offen")))</f>
      </c>
      <c r="J15" s="11"/>
      <c r="K15" s="6"/>
      <c r="L15" s="6"/>
      <c r="M15" s="11"/>
    </row>
    <row r="16" ht="17" customHeight="1" spans="1:13" x14ac:dyDescent="0.25">
      <c r="A16" s="11"/>
      <c r="B16" s="11"/>
      <c r="C16" s="6"/>
      <c r="D16" s="6"/>
      <c r="E16" s="12"/>
      <c r="F16" s="12"/>
      <c r="G16" s="8">
        <f>IF(E16="","",ROUND(E16-N(F16),2))</f>
      </c>
      <c r="H16" s="13">
        <f>IF(OR(G16="",$B$5=""),"",IF(AND(G16&gt;0,D16&lt;&gt;"",$B$5&gt;D16),$B$5-D16,""))</f>
      </c>
      <c r="I16" s="14">
        <f>IF(G16="","",IF(G16&lt;=0,"bezahlt",IF(AND($B$5&lt;&gt;"",D16&lt;&gt;"",$B$5&gt;D16),"überfällig","offen")))</f>
      </c>
      <c r="J16" s="11"/>
      <c r="K16" s="6"/>
      <c r="L16" s="6"/>
      <c r="M16" s="11"/>
    </row>
    <row r="17" ht="17" customHeight="1" spans="1:13" x14ac:dyDescent="0.25">
      <c r="A17" s="11"/>
      <c r="B17" s="11"/>
      <c r="C17" s="6"/>
      <c r="D17" s="6"/>
      <c r="E17" s="12"/>
      <c r="F17" s="12"/>
      <c r="G17" s="8">
        <f>IF(E17="","",ROUND(E17-N(F17),2))</f>
      </c>
      <c r="H17" s="13">
        <f>IF(OR(G17="",$B$5=""),"",IF(AND(G17&gt;0,D17&lt;&gt;"",$B$5&gt;D17),$B$5-D17,""))</f>
      </c>
      <c r="I17" s="14">
        <f>IF(G17="","",IF(G17&lt;=0,"bezahlt",IF(AND($B$5&lt;&gt;"",D17&lt;&gt;"",$B$5&gt;D17),"überfällig","offen")))</f>
      </c>
      <c r="J17" s="11"/>
      <c r="K17" s="6"/>
      <c r="L17" s="6"/>
      <c r="M17" s="11"/>
    </row>
    <row r="18" ht="17" customHeight="1" spans="1:13" x14ac:dyDescent="0.25">
      <c r="A18" s="11"/>
      <c r="B18" s="11"/>
      <c r="C18" s="6"/>
      <c r="D18" s="6"/>
      <c r="E18" s="12"/>
      <c r="F18" s="12"/>
      <c r="G18" s="8">
        <f>IF(E18="","",ROUND(E18-N(F18),2))</f>
      </c>
      <c r="H18" s="13">
        <f>IF(OR(G18="",$B$5=""),"",IF(AND(G18&gt;0,D18&lt;&gt;"",$B$5&gt;D18),$B$5-D18,""))</f>
      </c>
      <c r="I18" s="14">
        <f>IF(G18="","",IF(G18&lt;=0,"bezahlt",IF(AND($B$5&lt;&gt;"",D18&lt;&gt;"",$B$5&gt;D18),"überfällig","offen")))</f>
      </c>
      <c r="J18" s="11"/>
      <c r="K18" s="6"/>
      <c r="L18" s="6"/>
      <c r="M18" s="11"/>
    </row>
    <row r="19" ht="17" customHeight="1" spans="1:13" x14ac:dyDescent="0.25">
      <c r="A19" s="11"/>
      <c r="B19" s="11"/>
      <c r="C19" s="6"/>
      <c r="D19" s="6"/>
      <c r="E19" s="12"/>
      <c r="F19" s="12"/>
      <c r="G19" s="8">
        <f>IF(E19="","",ROUND(E19-N(F19),2))</f>
      </c>
      <c r="H19" s="13">
        <f>IF(OR(G19="",$B$5=""),"",IF(AND(G19&gt;0,D19&lt;&gt;"",$B$5&gt;D19),$B$5-D19,""))</f>
      </c>
      <c r="I19" s="14">
        <f>IF(G19="","",IF(G19&lt;=0,"bezahlt",IF(AND($B$5&lt;&gt;"",D19&lt;&gt;"",$B$5&gt;D19),"überfällig","offen")))</f>
      </c>
      <c r="J19" s="11"/>
      <c r="K19" s="6"/>
      <c r="L19" s="6"/>
      <c r="M19" s="11"/>
    </row>
    <row r="20" ht="17" customHeight="1" spans="1:13" x14ac:dyDescent="0.25">
      <c r="A20" s="11"/>
      <c r="B20" s="11"/>
      <c r="C20" s="6"/>
      <c r="D20" s="6"/>
      <c r="E20" s="12"/>
      <c r="F20" s="12"/>
      <c r="G20" s="8">
        <f>IF(E20="","",ROUND(E20-N(F20),2))</f>
      </c>
      <c r="H20" s="13">
        <f>IF(OR(G20="",$B$5=""),"",IF(AND(G20&gt;0,D20&lt;&gt;"",$B$5&gt;D20),$B$5-D20,""))</f>
      </c>
      <c r="I20" s="14">
        <f>IF(G20="","",IF(G20&lt;=0,"bezahlt",IF(AND($B$5&lt;&gt;"",D20&lt;&gt;"",$B$5&gt;D20),"überfällig","offen")))</f>
      </c>
      <c r="J20" s="11"/>
      <c r="K20" s="6"/>
      <c r="L20" s="6"/>
      <c r="M20" s="11"/>
    </row>
    <row r="21" ht="17" customHeight="1" spans="1:13" x14ac:dyDescent="0.25">
      <c r="A21" s="11"/>
      <c r="B21" s="11"/>
      <c r="C21" s="6"/>
      <c r="D21" s="6"/>
      <c r="E21" s="12"/>
      <c r="F21" s="12"/>
      <c r="G21" s="8">
        <f>IF(E21="","",ROUND(E21-N(F21),2))</f>
      </c>
      <c r="H21" s="13">
        <f>IF(OR(G21="",$B$5=""),"",IF(AND(G21&gt;0,D21&lt;&gt;"",$B$5&gt;D21),$B$5-D21,""))</f>
      </c>
      <c r="I21" s="14">
        <f>IF(G21="","",IF(G21&lt;=0,"bezahlt",IF(AND($B$5&lt;&gt;"",D21&lt;&gt;"",$B$5&gt;D21),"überfällig","offen")))</f>
      </c>
      <c r="J21" s="11"/>
      <c r="K21" s="6"/>
      <c r="L21" s="6"/>
      <c r="M21" s="11"/>
    </row>
    <row r="22" ht="17" customHeight="1" spans="1:13" x14ac:dyDescent="0.25">
      <c r="A22" s="11"/>
      <c r="B22" s="11"/>
      <c r="C22" s="6"/>
      <c r="D22" s="6"/>
      <c r="E22" s="12"/>
      <c r="F22" s="12"/>
      <c r="G22" s="8">
        <f>IF(E22="","",ROUND(E22-N(F22),2))</f>
      </c>
      <c r="H22" s="13">
        <f>IF(OR(G22="",$B$5=""),"",IF(AND(G22&gt;0,D22&lt;&gt;"",$B$5&gt;D22),$B$5-D22,""))</f>
      </c>
      <c r="I22" s="14">
        <f>IF(G22="","",IF(G22&lt;=0,"bezahlt",IF(AND($B$5&lt;&gt;"",D22&lt;&gt;"",$B$5&gt;D22),"überfällig","offen")))</f>
      </c>
      <c r="J22" s="11"/>
      <c r="K22" s="6"/>
      <c r="L22" s="6"/>
      <c r="M22" s="11"/>
    </row>
    <row r="23" ht="17" customHeight="1" spans="1:13" x14ac:dyDescent="0.25">
      <c r="A23" s="11"/>
      <c r="B23" s="11"/>
      <c r="C23" s="6"/>
      <c r="D23" s="6"/>
      <c r="E23" s="12"/>
      <c r="F23" s="12"/>
      <c r="G23" s="8">
        <f>IF(E23="","",ROUND(E23-N(F23),2))</f>
      </c>
      <c r="H23" s="13">
        <f>IF(OR(G23="",$B$5=""),"",IF(AND(G23&gt;0,D23&lt;&gt;"",$B$5&gt;D23),$B$5-D23,""))</f>
      </c>
      <c r="I23" s="14">
        <f>IF(G23="","",IF(G23&lt;=0,"bezahlt",IF(AND($B$5&lt;&gt;"",D23&lt;&gt;"",$B$5&gt;D23),"überfällig","offen")))</f>
      </c>
      <c r="J23" s="11"/>
      <c r="K23" s="6"/>
      <c r="L23" s="6"/>
      <c r="M23" s="11"/>
    </row>
    <row r="24" ht="17" customHeight="1" spans="1:13" x14ac:dyDescent="0.25">
      <c r="A24" s="11"/>
      <c r="B24" s="11"/>
      <c r="C24" s="6"/>
      <c r="D24" s="6"/>
      <c r="E24" s="12"/>
      <c r="F24" s="12"/>
      <c r="G24" s="8">
        <f>IF(E24="","",ROUND(E24-N(F24),2))</f>
      </c>
      <c r="H24" s="13">
        <f>IF(OR(G24="",$B$5=""),"",IF(AND(G24&gt;0,D24&lt;&gt;"",$B$5&gt;D24),$B$5-D24,""))</f>
      </c>
      <c r="I24" s="14">
        <f>IF(G24="","",IF(G24&lt;=0,"bezahlt",IF(AND($B$5&lt;&gt;"",D24&lt;&gt;"",$B$5&gt;D24),"überfällig","offen")))</f>
      </c>
      <c r="J24" s="11"/>
      <c r="K24" s="6"/>
      <c r="L24" s="6"/>
      <c r="M24" s="11"/>
    </row>
    <row r="25" ht="17" customHeight="1" spans="1:13" x14ac:dyDescent="0.25">
      <c r="A25" s="11"/>
      <c r="B25" s="11"/>
      <c r="C25" s="6"/>
      <c r="D25" s="6"/>
      <c r="E25" s="12"/>
      <c r="F25" s="12"/>
      <c r="G25" s="8">
        <f>IF(E25="","",ROUND(E25-N(F25),2))</f>
      </c>
      <c r="H25" s="13">
        <f>IF(OR(G25="",$B$5=""),"",IF(AND(G25&gt;0,D25&lt;&gt;"",$B$5&gt;D25),$B$5-D25,""))</f>
      </c>
      <c r="I25" s="14">
        <f>IF(G25="","",IF(G25&lt;=0,"bezahlt",IF(AND($B$5&lt;&gt;"",D25&lt;&gt;"",$B$5&gt;D25),"überfällig","offen")))</f>
      </c>
      <c r="J25" s="11"/>
      <c r="K25" s="6"/>
      <c r="L25" s="6"/>
      <c r="M25" s="11"/>
    </row>
    <row r="26" ht="17" customHeight="1" spans="1:13" x14ac:dyDescent="0.25">
      <c r="A26" s="11"/>
      <c r="B26" s="11"/>
      <c r="C26" s="6"/>
      <c r="D26" s="6"/>
      <c r="E26" s="12"/>
      <c r="F26" s="12"/>
      <c r="G26" s="8">
        <f>IF(E26="","",ROUND(E26-N(F26),2))</f>
      </c>
      <c r="H26" s="13">
        <f>IF(OR(G26="",$B$5=""),"",IF(AND(G26&gt;0,D26&lt;&gt;"",$B$5&gt;D26),$B$5-D26,""))</f>
      </c>
      <c r="I26" s="14">
        <f>IF(G26="","",IF(G26&lt;=0,"bezahlt",IF(AND($B$5&lt;&gt;"",D26&lt;&gt;"",$B$5&gt;D26),"überfällig","offen")))</f>
      </c>
      <c r="J26" s="11"/>
      <c r="K26" s="6"/>
      <c r="L26" s="6"/>
      <c r="M26" s="11"/>
    </row>
    <row r="27" ht="17" customHeight="1" spans="1:13" x14ac:dyDescent="0.25">
      <c r="A27" s="11"/>
      <c r="B27" s="11"/>
      <c r="C27" s="6"/>
      <c r="D27" s="6"/>
      <c r="E27" s="12"/>
      <c r="F27" s="12"/>
      <c r="G27" s="8">
        <f>IF(E27="","",ROUND(E27-N(F27),2))</f>
      </c>
      <c r="H27" s="13">
        <f>IF(OR(G27="",$B$5=""),"",IF(AND(G27&gt;0,D27&lt;&gt;"",$B$5&gt;D27),$B$5-D27,""))</f>
      </c>
      <c r="I27" s="14">
        <f>IF(G27="","",IF(G27&lt;=0,"bezahlt",IF(AND($B$5&lt;&gt;"",D27&lt;&gt;"",$B$5&gt;D27),"überfällig","offen")))</f>
      </c>
      <c r="J27" s="11"/>
      <c r="K27" s="6"/>
      <c r="L27" s="6"/>
      <c r="M27" s="11"/>
    </row>
    <row r="28" ht="17" customHeight="1" spans="1:13" x14ac:dyDescent="0.25">
      <c r="A28" s="11"/>
      <c r="B28" s="11"/>
      <c r="C28" s="6"/>
      <c r="D28" s="6"/>
      <c r="E28" s="12"/>
      <c r="F28" s="12"/>
      <c r="G28" s="8">
        <f>IF(E28="","",ROUND(E28-N(F28),2))</f>
      </c>
      <c r="H28" s="13">
        <f>IF(OR(G28="",$B$5=""),"",IF(AND(G28&gt;0,D28&lt;&gt;"",$B$5&gt;D28),$B$5-D28,""))</f>
      </c>
      <c r="I28" s="14">
        <f>IF(G28="","",IF(G28&lt;=0,"bezahlt",IF(AND($B$5&lt;&gt;"",D28&lt;&gt;"",$B$5&gt;D28),"überfällig","offen")))</f>
      </c>
      <c r="J28" s="11"/>
      <c r="K28" s="6"/>
      <c r="L28" s="6"/>
      <c r="M28" s="11"/>
    </row>
    <row r="29" ht="17" customHeight="1" spans="1:13" x14ac:dyDescent="0.25">
      <c r="A29" s="11"/>
      <c r="B29" s="11"/>
      <c r="C29" s="6"/>
      <c r="D29" s="6"/>
      <c r="E29" s="12"/>
      <c r="F29" s="12"/>
      <c r="G29" s="8">
        <f>IF(E29="","",ROUND(E29-N(F29),2))</f>
      </c>
      <c r="H29" s="13">
        <f>IF(OR(G29="",$B$5=""),"",IF(AND(G29&gt;0,D29&lt;&gt;"",$B$5&gt;D29),$B$5-D29,""))</f>
      </c>
      <c r="I29" s="14">
        <f>IF(G29="","",IF(G29&lt;=0,"bezahlt",IF(AND($B$5&lt;&gt;"",D29&lt;&gt;"",$B$5&gt;D29),"überfällig","offen")))</f>
      </c>
      <c r="J29" s="11"/>
      <c r="K29" s="6"/>
      <c r="L29" s="6"/>
      <c r="M29" s="11"/>
    </row>
    <row r="30" ht="17" customHeight="1" spans="1:13" x14ac:dyDescent="0.25">
      <c r="A30" s="11"/>
      <c r="B30" s="11"/>
      <c r="C30" s="6"/>
      <c r="D30" s="6"/>
      <c r="E30" s="12"/>
      <c r="F30" s="12"/>
      <c r="G30" s="8">
        <f>IF(E30="","",ROUND(E30-N(F30),2))</f>
      </c>
      <c r="H30" s="13">
        <f>IF(OR(G30="",$B$5=""),"",IF(AND(G30&gt;0,D30&lt;&gt;"",$B$5&gt;D30),$B$5-D30,""))</f>
      </c>
      <c r="I30" s="14">
        <f>IF(G30="","",IF(G30&lt;=0,"bezahlt",IF(AND($B$5&lt;&gt;"",D30&lt;&gt;"",$B$5&gt;D30),"überfällig","offen")))</f>
      </c>
      <c r="J30" s="11"/>
      <c r="K30" s="6"/>
      <c r="L30" s="6"/>
      <c r="M30" s="11"/>
    </row>
    <row r="31" ht="17" customHeight="1" spans="1:13" x14ac:dyDescent="0.25">
      <c r="A31" s="11"/>
      <c r="B31" s="11"/>
      <c r="C31" s="6"/>
      <c r="D31" s="6"/>
      <c r="E31" s="12"/>
      <c r="F31" s="12"/>
      <c r="G31" s="8">
        <f>IF(E31="","",ROUND(E31-N(F31),2))</f>
      </c>
      <c r="H31" s="13">
        <f>IF(OR(G31="",$B$5=""),"",IF(AND(G31&gt;0,D31&lt;&gt;"",$B$5&gt;D31),$B$5-D31,""))</f>
      </c>
      <c r="I31" s="14">
        <f>IF(G31="","",IF(G31&lt;=0,"bezahlt",IF(AND($B$5&lt;&gt;"",D31&lt;&gt;"",$B$5&gt;D31),"überfällig","offen")))</f>
      </c>
      <c r="J31" s="11"/>
      <c r="K31" s="6"/>
      <c r="L31" s="6"/>
      <c r="M31" s="11"/>
    </row>
    <row r="32" ht="17" customHeight="1" spans="1:13" x14ac:dyDescent="0.25">
      <c r="A32" s="11"/>
      <c r="B32" s="11"/>
      <c r="C32" s="6"/>
      <c r="D32" s="6"/>
      <c r="E32" s="12"/>
      <c r="F32" s="12"/>
      <c r="G32" s="8">
        <f>IF(E32="","",ROUND(E32-N(F32),2))</f>
      </c>
      <c r="H32" s="13">
        <f>IF(OR(G32="",$B$5=""),"",IF(AND(G32&gt;0,D32&lt;&gt;"",$B$5&gt;D32),$B$5-D32,""))</f>
      </c>
      <c r="I32" s="14">
        <f>IF(G32="","",IF(G32&lt;=0,"bezahlt",IF(AND($B$5&lt;&gt;"",D32&lt;&gt;"",$B$5&gt;D32),"überfällig","offen")))</f>
      </c>
      <c r="J32" s="11"/>
      <c r="K32" s="6"/>
      <c r="L32" s="6"/>
      <c r="M32" s="11"/>
    </row>
    <row r="33" ht="17" customHeight="1" spans="1:13" x14ac:dyDescent="0.25">
      <c r="A33" s="11"/>
      <c r="B33" s="11"/>
      <c r="C33" s="6"/>
      <c r="D33" s="6"/>
      <c r="E33" s="12"/>
      <c r="F33" s="12"/>
      <c r="G33" s="8">
        <f>IF(E33="","",ROUND(E33-N(F33),2))</f>
      </c>
      <c r="H33" s="13">
        <f>IF(OR(G33="",$B$5=""),"",IF(AND(G33&gt;0,D33&lt;&gt;"",$B$5&gt;D33),$B$5-D33,""))</f>
      </c>
      <c r="I33" s="14">
        <f>IF(G33="","",IF(G33&lt;=0,"bezahlt",IF(AND($B$5&lt;&gt;"",D33&lt;&gt;"",$B$5&gt;D33),"überfällig","offen")))</f>
      </c>
      <c r="J33" s="11"/>
      <c r="K33" s="6"/>
      <c r="L33" s="6"/>
      <c r="M33" s="11"/>
    </row>
    <row r="34" ht="17" customHeight="1" spans="1:13" x14ac:dyDescent="0.25">
      <c r="A34" s="11"/>
      <c r="B34" s="11"/>
      <c r="C34" s="6"/>
      <c r="D34" s="6"/>
      <c r="E34" s="12"/>
      <c r="F34" s="12"/>
      <c r="G34" s="8">
        <f>IF(E34="","",ROUND(E34-N(F34),2))</f>
      </c>
      <c r="H34" s="13">
        <f>IF(OR(G34="",$B$5=""),"",IF(AND(G34&gt;0,D34&lt;&gt;"",$B$5&gt;D34),$B$5-D34,""))</f>
      </c>
      <c r="I34" s="14">
        <f>IF(G34="","",IF(G34&lt;=0,"bezahlt",IF(AND($B$5&lt;&gt;"",D34&lt;&gt;"",$B$5&gt;D34),"überfällig","offen")))</f>
      </c>
      <c r="J34" s="11"/>
      <c r="K34" s="6"/>
      <c r="L34" s="6"/>
      <c r="M34" s="11"/>
    </row>
    <row r="35" ht="17" customHeight="1" spans="1:13" x14ac:dyDescent="0.25">
      <c r="A35" s="11"/>
      <c r="B35" s="11"/>
      <c r="C35" s="6"/>
      <c r="D35" s="6"/>
      <c r="E35" s="12"/>
      <c r="F35" s="12"/>
      <c r="G35" s="8">
        <f>IF(E35="","",ROUND(E35-N(F35),2))</f>
      </c>
      <c r="H35" s="13">
        <f>IF(OR(G35="",$B$5=""),"",IF(AND(G35&gt;0,D35&lt;&gt;"",$B$5&gt;D35),$B$5-D35,""))</f>
      </c>
      <c r="I35" s="14">
        <f>IF(G35="","",IF(G35&lt;=0,"bezahlt",IF(AND($B$5&lt;&gt;"",D35&lt;&gt;"",$B$5&gt;D35),"überfällig","offen")))</f>
      </c>
      <c r="J35" s="11"/>
      <c r="K35" s="6"/>
      <c r="L35" s="6"/>
      <c r="M35" s="11"/>
    </row>
    <row r="36" ht="17" customHeight="1" spans="1:13" x14ac:dyDescent="0.25">
      <c r="A36" s="11"/>
      <c r="B36" s="11"/>
      <c r="C36" s="6"/>
      <c r="D36" s="6"/>
      <c r="E36" s="12"/>
      <c r="F36" s="12"/>
      <c r="G36" s="8">
        <f>IF(E36="","",ROUND(E36-N(F36),2))</f>
      </c>
      <c r="H36" s="13">
        <f>IF(OR(G36="",$B$5=""),"",IF(AND(G36&gt;0,D36&lt;&gt;"",$B$5&gt;D36),$B$5-D36,""))</f>
      </c>
      <c r="I36" s="14">
        <f>IF(G36="","",IF(G36&lt;=0,"bezahlt",IF(AND($B$5&lt;&gt;"",D36&lt;&gt;"",$B$5&gt;D36),"überfällig","offen")))</f>
      </c>
      <c r="J36" s="11"/>
      <c r="K36" s="6"/>
      <c r="L36" s="6"/>
      <c r="M36" s="11"/>
    </row>
    <row r="37" ht="17" customHeight="1" spans="1:13" x14ac:dyDescent="0.25">
      <c r="A37" s="11"/>
      <c r="B37" s="11"/>
      <c r="C37" s="6"/>
      <c r="D37" s="6"/>
      <c r="E37" s="12"/>
      <c r="F37" s="12"/>
      <c r="G37" s="8">
        <f>IF(E37="","",ROUND(E37-N(F37),2))</f>
      </c>
      <c r="H37" s="13">
        <f>IF(OR(G37="",$B$5=""),"",IF(AND(G37&gt;0,D37&lt;&gt;"",$B$5&gt;D37),$B$5-D37,""))</f>
      </c>
      <c r="I37" s="14">
        <f>IF(G37="","",IF(G37&lt;=0,"bezahlt",IF(AND($B$5&lt;&gt;"",D37&lt;&gt;"",$B$5&gt;D37),"überfällig","offen")))</f>
      </c>
      <c r="J37" s="11"/>
      <c r="K37" s="6"/>
      <c r="L37" s="6"/>
      <c r="M37" s="11"/>
    </row>
    <row r="38" ht="17" customHeight="1" spans="1:13" x14ac:dyDescent="0.25">
      <c r="A38" s="11"/>
      <c r="B38" s="11"/>
      <c r="C38" s="6"/>
      <c r="D38" s="6"/>
      <c r="E38" s="12"/>
      <c r="F38" s="12"/>
      <c r="G38" s="8">
        <f>IF(E38="","",ROUND(E38-N(F38),2))</f>
      </c>
      <c r="H38" s="13">
        <f>IF(OR(G38="",$B$5=""),"",IF(AND(G38&gt;0,D38&lt;&gt;"",$B$5&gt;D38),$B$5-D38,""))</f>
      </c>
      <c r="I38" s="14">
        <f>IF(G38="","",IF(G38&lt;=0,"bezahlt",IF(AND($B$5&lt;&gt;"",D38&lt;&gt;"",$B$5&gt;D38),"überfällig","offen")))</f>
      </c>
      <c r="J38" s="11"/>
      <c r="K38" s="6"/>
      <c r="L38" s="6"/>
      <c r="M38" s="11"/>
    </row>
    <row r="39" ht="17" customHeight="1" spans="1:13" x14ac:dyDescent="0.25">
      <c r="A39" s="11"/>
      <c r="B39" s="11"/>
      <c r="C39" s="6"/>
      <c r="D39" s="6"/>
      <c r="E39" s="12"/>
      <c r="F39" s="12"/>
      <c r="G39" s="8">
        <f>IF(E39="","",ROUND(E39-N(F39),2))</f>
      </c>
      <c r="H39" s="13">
        <f>IF(OR(G39="",$B$5=""),"",IF(AND(G39&gt;0,D39&lt;&gt;"",$B$5&gt;D39),$B$5-D39,""))</f>
      </c>
      <c r="I39" s="14">
        <f>IF(G39="","",IF(G39&lt;=0,"bezahlt",IF(AND($B$5&lt;&gt;"",D39&lt;&gt;"",$B$5&gt;D39),"überfällig","offen")))</f>
      </c>
      <c r="J39" s="11"/>
      <c r="K39" s="6"/>
      <c r="L39" s="6"/>
      <c r="M39" s="11"/>
    </row>
    <row r="40" ht="17" customHeight="1" spans="1:13" x14ac:dyDescent="0.25">
      <c r="A40" s="11"/>
      <c r="B40" s="11"/>
      <c r="C40" s="6"/>
      <c r="D40" s="6"/>
      <c r="E40" s="12"/>
      <c r="F40" s="12"/>
      <c r="G40" s="8">
        <f>IF(E40="","",ROUND(E40-N(F40),2))</f>
      </c>
      <c r="H40" s="13">
        <f>IF(OR(G40="",$B$5=""),"",IF(AND(G40&gt;0,D40&lt;&gt;"",$B$5&gt;D40),$B$5-D40,""))</f>
      </c>
      <c r="I40" s="14">
        <f>IF(G40="","",IF(G40&lt;=0,"bezahlt",IF(AND($B$5&lt;&gt;"",D40&lt;&gt;"",$B$5&gt;D40),"überfällig","offen")))</f>
      </c>
      <c r="J40" s="11"/>
      <c r="K40" s="6"/>
      <c r="L40" s="6"/>
      <c r="M40" s="11"/>
    </row>
    <row r="41" ht="17" customHeight="1" spans="1:13" x14ac:dyDescent="0.25">
      <c r="A41" s="11"/>
      <c r="B41" s="11"/>
      <c r="C41" s="6"/>
      <c r="D41" s="6"/>
      <c r="E41" s="12"/>
      <c r="F41" s="12"/>
      <c r="G41" s="8">
        <f>IF(E41="","",ROUND(E41-N(F41),2))</f>
      </c>
      <c r="H41" s="13">
        <f>IF(OR(G41="",$B$5=""),"",IF(AND(G41&gt;0,D41&lt;&gt;"",$B$5&gt;D41),$B$5-D41,""))</f>
      </c>
      <c r="I41" s="14">
        <f>IF(G41="","",IF(G41&lt;=0,"bezahlt",IF(AND($B$5&lt;&gt;"",D41&lt;&gt;"",$B$5&gt;D41),"überfällig","offen")))</f>
      </c>
      <c r="J41" s="11"/>
      <c r="K41" s="6"/>
      <c r="L41" s="6"/>
      <c r="M41" s="11"/>
    </row>
    <row r="42" ht="17" customHeight="1" spans="1:13" x14ac:dyDescent="0.25">
      <c r="A42" s="11"/>
      <c r="B42" s="11"/>
      <c r="C42" s="6"/>
      <c r="D42" s="6"/>
      <c r="E42" s="12"/>
      <c r="F42" s="12"/>
      <c r="G42" s="8">
        <f>IF(E42="","",ROUND(E42-N(F42),2))</f>
      </c>
      <c r="H42" s="13">
        <f>IF(OR(G42="",$B$5=""),"",IF(AND(G42&gt;0,D42&lt;&gt;"",$B$5&gt;D42),$B$5-D42,""))</f>
      </c>
      <c r="I42" s="14">
        <f>IF(G42="","",IF(G42&lt;=0,"bezahlt",IF(AND($B$5&lt;&gt;"",D42&lt;&gt;"",$B$5&gt;D42),"überfällig","offen")))</f>
      </c>
      <c r="J42" s="11"/>
      <c r="K42" s="6"/>
      <c r="L42" s="6"/>
      <c r="M42" s="11"/>
    </row>
    <row r="43" ht="17" customHeight="1" spans="1:13" x14ac:dyDescent="0.25">
      <c r="A43" s="11"/>
      <c r="B43" s="11"/>
      <c r="C43" s="6"/>
      <c r="D43" s="6"/>
      <c r="E43" s="12"/>
      <c r="F43" s="12"/>
      <c r="G43" s="8">
        <f>IF(E43="","",ROUND(E43-N(F43),2))</f>
      </c>
      <c r="H43" s="13">
        <f>IF(OR(G43="",$B$5=""),"",IF(AND(G43&gt;0,D43&lt;&gt;"",$B$5&gt;D43),$B$5-D43,""))</f>
      </c>
      <c r="I43" s="14">
        <f>IF(G43="","",IF(G43&lt;=0,"bezahlt",IF(AND($B$5&lt;&gt;"",D43&lt;&gt;"",$B$5&gt;D43),"überfällig","offen")))</f>
      </c>
      <c r="J43" s="11"/>
      <c r="K43" s="6"/>
      <c r="L43" s="6"/>
      <c r="M43" s="11"/>
    </row>
    <row r="44" ht="17" customHeight="1" spans="1:13" x14ac:dyDescent="0.25">
      <c r="A44" s="11"/>
      <c r="B44" s="11"/>
      <c r="C44" s="6"/>
      <c r="D44" s="6"/>
      <c r="E44" s="12"/>
      <c r="F44" s="12"/>
      <c r="G44" s="8">
        <f>IF(E44="","",ROUND(E44-N(F44),2))</f>
      </c>
      <c r="H44" s="13">
        <f>IF(OR(G44="",$B$5=""),"",IF(AND(G44&gt;0,D44&lt;&gt;"",$B$5&gt;D44),$B$5-D44,""))</f>
      </c>
      <c r="I44" s="14">
        <f>IF(G44="","",IF(G44&lt;=0,"bezahlt",IF(AND($B$5&lt;&gt;"",D44&lt;&gt;"",$B$5&gt;D44),"überfällig","offen")))</f>
      </c>
      <c r="J44" s="11"/>
      <c r="K44" s="6"/>
      <c r="L44" s="6"/>
      <c r="M44" s="11"/>
    </row>
    <row r="45" ht="17" customHeight="1" spans="1:13" x14ac:dyDescent="0.25">
      <c r="A45" s="11"/>
      <c r="B45" s="11"/>
      <c r="C45" s="6"/>
      <c r="D45" s="6"/>
      <c r="E45" s="12"/>
      <c r="F45" s="12"/>
      <c r="G45" s="8">
        <f>IF(E45="","",ROUND(E45-N(F45),2))</f>
      </c>
      <c r="H45" s="13">
        <f>IF(OR(G45="",$B$5=""),"",IF(AND(G45&gt;0,D45&lt;&gt;"",$B$5&gt;D45),$B$5-D45,""))</f>
      </c>
      <c r="I45" s="14">
        <f>IF(G45="","",IF(G45&lt;=0,"bezahlt",IF(AND($B$5&lt;&gt;"",D45&lt;&gt;"",$B$5&gt;D45),"überfällig","offen")))</f>
      </c>
      <c r="J45" s="11"/>
      <c r="K45" s="6"/>
      <c r="L45" s="6"/>
      <c r="M45" s="11"/>
    </row>
    <row r="46" ht="17" customHeight="1" spans="1:13" x14ac:dyDescent="0.25">
      <c r="A46" s="11"/>
      <c r="B46" s="11"/>
      <c r="C46" s="6"/>
      <c r="D46" s="6"/>
      <c r="E46" s="12"/>
      <c r="F46" s="12"/>
      <c r="G46" s="8">
        <f>IF(E46="","",ROUND(E46-N(F46),2))</f>
      </c>
      <c r="H46" s="13">
        <f>IF(OR(G46="",$B$5=""),"",IF(AND(G46&gt;0,D46&lt;&gt;"",$B$5&gt;D46),$B$5-D46,""))</f>
      </c>
      <c r="I46" s="14">
        <f>IF(G46="","",IF(G46&lt;=0,"bezahlt",IF(AND($B$5&lt;&gt;"",D46&lt;&gt;"",$B$5&gt;D46),"überfällig","offen")))</f>
      </c>
      <c r="J46" s="11"/>
      <c r="K46" s="6"/>
      <c r="L46" s="6"/>
      <c r="M46" s="11"/>
    </row>
    <row r="47" ht="17" customHeight="1" spans="1:13" x14ac:dyDescent="0.25">
      <c r="A47" s="11"/>
      <c r="B47" s="11"/>
      <c r="C47" s="6"/>
      <c r="D47" s="6"/>
      <c r="E47" s="12"/>
      <c r="F47" s="12"/>
      <c r="G47" s="8">
        <f>IF(E47="","",ROUND(E47-N(F47),2))</f>
      </c>
      <c r="H47" s="13">
        <f>IF(OR(G47="",$B$5=""),"",IF(AND(G47&gt;0,D47&lt;&gt;"",$B$5&gt;D47),$B$5-D47,""))</f>
      </c>
      <c r="I47" s="14">
        <f>IF(G47="","",IF(G47&lt;=0,"bezahlt",IF(AND($B$5&lt;&gt;"",D47&lt;&gt;"",$B$5&gt;D47),"überfällig","offen")))</f>
      </c>
      <c r="J47" s="11"/>
      <c r="K47" s="6"/>
      <c r="L47" s="6"/>
      <c r="M47" s="11"/>
    </row>
    <row r="48" ht="17" customHeight="1" spans="1:13" x14ac:dyDescent="0.25">
      <c r="A48" s="11"/>
      <c r="B48" s="11"/>
      <c r="C48" s="6"/>
      <c r="D48" s="6"/>
      <c r="E48" s="12"/>
      <c r="F48" s="12"/>
      <c r="G48" s="8">
        <f>IF(E48="","",ROUND(E48-N(F48),2))</f>
      </c>
      <c r="H48" s="13">
        <f>IF(OR(G48="",$B$5=""),"",IF(AND(G48&gt;0,D48&lt;&gt;"",$B$5&gt;D48),$B$5-D48,""))</f>
      </c>
      <c r="I48" s="14">
        <f>IF(G48="","",IF(G48&lt;=0,"bezahlt",IF(AND($B$5&lt;&gt;"",D48&lt;&gt;"",$B$5&gt;D48),"überfällig","offen")))</f>
      </c>
      <c r="J48" s="11"/>
      <c r="K48" s="6"/>
      <c r="L48" s="6"/>
      <c r="M48" s="11"/>
    </row>
    <row r="49" ht="17" customHeight="1" spans="1:13" x14ac:dyDescent="0.25">
      <c r="A49" s="11"/>
      <c r="B49" s="11"/>
      <c r="C49" s="6"/>
      <c r="D49" s="6"/>
      <c r="E49" s="12"/>
      <c r="F49" s="12"/>
      <c r="G49" s="8">
        <f>IF(E49="","",ROUND(E49-N(F49),2))</f>
      </c>
      <c r="H49" s="13">
        <f>IF(OR(G49="",$B$5=""),"",IF(AND(G49&gt;0,D49&lt;&gt;"",$B$5&gt;D49),$B$5-D49,""))</f>
      </c>
      <c r="I49" s="14">
        <f>IF(G49="","",IF(G49&lt;=0,"bezahlt",IF(AND($B$5&lt;&gt;"",D49&lt;&gt;"",$B$5&gt;D49),"überfällig","offen")))</f>
      </c>
      <c r="J49" s="11"/>
      <c r="K49" s="6"/>
      <c r="L49" s="6"/>
      <c r="M49" s="11"/>
    </row>
    <row r="50" ht="17" customHeight="1" spans="1:13" x14ac:dyDescent="0.25">
      <c r="A50" s="11"/>
      <c r="B50" s="11"/>
      <c r="C50" s="6"/>
      <c r="D50" s="6"/>
      <c r="E50" s="12"/>
      <c r="F50" s="12"/>
      <c r="G50" s="8">
        <f>IF(E50="","",ROUND(E50-N(F50),2))</f>
      </c>
      <c r="H50" s="13">
        <f>IF(OR(G50="",$B$5=""),"",IF(AND(G50&gt;0,D50&lt;&gt;"",$B$5&gt;D50),$B$5-D50,""))</f>
      </c>
      <c r="I50" s="14">
        <f>IF(G50="","",IF(G50&lt;=0,"bezahlt",IF(AND($B$5&lt;&gt;"",D50&lt;&gt;"",$B$5&gt;D50),"überfällig","offen")))</f>
      </c>
      <c r="J50" s="11"/>
      <c r="K50" s="6"/>
      <c r="L50" s="6"/>
      <c r="M50" s="11"/>
    </row>
    <row r="51" ht="17" customHeight="1" spans="1:13" x14ac:dyDescent="0.25">
      <c r="A51" s="11"/>
      <c r="B51" s="11"/>
      <c r="C51" s="6"/>
      <c r="D51" s="6"/>
      <c r="E51" s="12"/>
      <c r="F51" s="12"/>
      <c r="G51" s="8">
        <f>IF(E51="","",ROUND(E51-N(F51),2))</f>
      </c>
      <c r="H51" s="13">
        <f>IF(OR(G51="",$B$5=""),"",IF(AND(G51&gt;0,D51&lt;&gt;"",$B$5&gt;D51),$B$5-D51,""))</f>
      </c>
      <c r="I51" s="14">
        <f>IF(G51="","",IF(G51&lt;=0,"bezahlt",IF(AND($B$5&lt;&gt;"",D51&lt;&gt;"",$B$5&gt;D51),"überfällig","offen")))</f>
      </c>
      <c r="J51" s="11"/>
      <c r="K51" s="6"/>
      <c r="L51" s="6"/>
      <c r="M51" s="11"/>
    </row>
    <row r="52" ht="17" customHeight="1" spans="1:13" x14ac:dyDescent="0.25">
      <c r="A52" s="11"/>
      <c r="B52" s="11"/>
      <c r="C52" s="6"/>
      <c r="D52" s="6"/>
      <c r="E52" s="12"/>
      <c r="F52" s="12"/>
      <c r="G52" s="8">
        <f>IF(E52="","",ROUND(E52-N(F52),2))</f>
      </c>
      <c r="H52" s="13">
        <f>IF(OR(G52="",$B$5=""),"",IF(AND(G52&gt;0,D52&lt;&gt;"",$B$5&gt;D52),$B$5-D52,""))</f>
      </c>
      <c r="I52" s="14">
        <f>IF(G52="","",IF(G52&lt;=0,"bezahlt",IF(AND($B$5&lt;&gt;"",D52&lt;&gt;"",$B$5&gt;D52),"überfällig","offen")))</f>
      </c>
      <c r="J52" s="11"/>
      <c r="K52" s="6"/>
      <c r="L52" s="6"/>
      <c r="M52" s="11"/>
    </row>
    <row r="53" ht="17" customHeight="1" spans="1:13" x14ac:dyDescent="0.25">
      <c r="A53" s="11"/>
      <c r="B53" s="11"/>
      <c r="C53" s="6"/>
      <c r="D53" s="6"/>
      <c r="E53" s="12"/>
      <c r="F53" s="12"/>
      <c r="G53" s="8">
        <f>IF(E53="","",ROUND(E53-N(F53),2))</f>
      </c>
      <c r="H53" s="13">
        <f>IF(OR(G53="",$B$5=""),"",IF(AND(G53&gt;0,D53&lt;&gt;"",$B$5&gt;D53),$B$5-D53,""))</f>
      </c>
      <c r="I53" s="14">
        <f>IF(G53="","",IF(G53&lt;=0,"bezahlt",IF(AND($B$5&lt;&gt;"",D53&lt;&gt;"",$B$5&gt;D53),"überfällig","offen")))</f>
      </c>
      <c r="J53" s="11"/>
      <c r="K53" s="6"/>
      <c r="L53" s="6"/>
      <c r="M53" s="11"/>
    </row>
    <row r="54" ht="17" customHeight="1" spans="1:13" x14ac:dyDescent="0.25">
      <c r="A54" s="11"/>
      <c r="B54" s="11"/>
      <c r="C54" s="6"/>
      <c r="D54" s="6"/>
      <c r="E54" s="12"/>
      <c r="F54" s="12"/>
      <c r="G54" s="8">
        <f>IF(E54="","",ROUND(E54-N(F54),2))</f>
      </c>
      <c r="H54" s="13">
        <f>IF(OR(G54="",$B$5=""),"",IF(AND(G54&gt;0,D54&lt;&gt;"",$B$5&gt;D54),$B$5-D54,""))</f>
      </c>
      <c r="I54" s="14">
        <f>IF(G54="","",IF(G54&lt;=0,"bezahlt",IF(AND($B$5&lt;&gt;"",D54&lt;&gt;"",$B$5&gt;D54),"überfällig","offen")))</f>
      </c>
      <c r="J54" s="11"/>
      <c r="K54" s="6"/>
      <c r="L54" s="6"/>
      <c r="M54" s="11"/>
    </row>
    <row r="55" ht="17" customHeight="1" spans="1:13" x14ac:dyDescent="0.25">
      <c r="A55" s="11"/>
      <c r="B55" s="11"/>
      <c r="C55" s="6"/>
      <c r="D55" s="6"/>
      <c r="E55" s="12"/>
      <c r="F55" s="12"/>
      <c r="G55" s="8">
        <f>IF(E55="","",ROUND(E55-N(F55),2))</f>
      </c>
      <c r="H55" s="13">
        <f>IF(OR(G55="",$B$5=""),"",IF(AND(G55&gt;0,D55&lt;&gt;"",$B$5&gt;D55),$B$5-D55,""))</f>
      </c>
      <c r="I55" s="14">
        <f>IF(G55="","",IF(G55&lt;=0,"bezahlt",IF(AND($B$5&lt;&gt;"",D55&lt;&gt;"",$B$5&gt;D55),"überfällig","offen")))</f>
      </c>
      <c r="J55" s="11"/>
      <c r="K55" s="6"/>
      <c r="L55" s="6"/>
      <c r="M55" s="11"/>
    </row>
    <row r="56" ht="17" customHeight="1" spans="1:13" x14ac:dyDescent="0.25">
      <c r="A56" s="11"/>
      <c r="B56" s="11"/>
      <c r="C56" s="6"/>
      <c r="D56" s="6"/>
      <c r="E56" s="12"/>
      <c r="F56" s="12"/>
      <c r="G56" s="8">
        <f>IF(E56="","",ROUND(E56-N(F56),2))</f>
      </c>
      <c r="H56" s="13">
        <f>IF(OR(G56="",$B$5=""),"",IF(AND(G56&gt;0,D56&lt;&gt;"",$B$5&gt;D56),$B$5-D56,""))</f>
      </c>
      <c r="I56" s="14">
        <f>IF(G56="","",IF(G56&lt;=0,"bezahlt",IF(AND($B$5&lt;&gt;"",D56&lt;&gt;"",$B$5&gt;D56),"überfällig","offen")))</f>
      </c>
      <c r="J56" s="11"/>
      <c r="K56" s="6"/>
      <c r="L56" s="6"/>
      <c r="M56" s="11"/>
    </row>
    <row r="57" ht="17" customHeight="1" spans="1:13" x14ac:dyDescent="0.25">
      <c r="A57" s="11"/>
      <c r="B57" s="11"/>
      <c r="C57" s="6"/>
      <c r="D57" s="6"/>
      <c r="E57" s="12"/>
      <c r="F57" s="12"/>
      <c r="G57" s="8">
        <f>IF(E57="","",ROUND(E57-N(F57),2))</f>
      </c>
      <c r="H57" s="13">
        <f>IF(OR(G57="",$B$5=""),"",IF(AND(G57&gt;0,D57&lt;&gt;"",$B$5&gt;D57),$B$5-D57,""))</f>
      </c>
      <c r="I57" s="14">
        <f>IF(G57="","",IF(G57&lt;=0,"bezahlt",IF(AND($B$5&lt;&gt;"",D57&lt;&gt;"",$B$5&gt;D57),"überfällig","offen")))</f>
      </c>
      <c r="J57" s="11"/>
      <c r="K57" s="6"/>
      <c r="L57" s="6"/>
      <c r="M57" s="11"/>
    </row>
    <row r="58" ht="17" customHeight="1" spans="1:13" x14ac:dyDescent="0.25">
      <c r="A58" s="11"/>
      <c r="B58" s="11"/>
      <c r="C58" s="6"/>
      <c r="D58" s="6"/>
      <c r="E58" s="12"/>
      <c r="F58" s="12"/>
      <c r="G58" s="8">
        <f>IF(E58="","",ROUND(E58-N(F58),2))</f>
      </c>
      <c r="H58" s="13">
        <f>IF(OR(G58="",$B$5=""),"",IF(AND(G58&gt;0,D58&lt;&gt;"",$B$5&gt;D58),$B$5-D58,""))</f>
      </c>
      <c r="I58" s="14">
        <f>IF(G58="","",IF(G58&lt;=0,"bezahlt",IF(AND($B$5&lt;&gt;"",D58&lt;&gt;"",$B$5&gt;D58),"überfällig","offen")))</f>
      </c>
      <c r="J58" s="11"/>
      <c r="K58" s="6"/>
      <c r="L58" s="6"/>
      <c r="M58" s="11"/>
    </row>
    <row r="59" ht="17" customHeight="1" spans="1:13" x14ac:dyDescent="0.25">
      <c r="A59" s="11"/>
      <c r="B59" s="11"/>
      <c r="C59" s="6"/>
      <c r="D59" s="6"/>
      <c r="E59" s="12"/>
      <c r="F59" s="12"/>
      <c r="G59" s="8">
        <f>IF(E59="","",ROUND(E59-N(F59),2))</f>
      </c>
      <c r="H59" s="13">
        <f>IF(OR(G59="",$B$5=""),"",IF(AND(G59&gt;0,D59&lt;&gt;"",$B$5&gt;D59),$B$5-D59,""))</f>
      </c>
      <c r="I59" s="14">
        <f>IF(G59="","",IF(G59&lt;=0,"bezahlt",IF(AND($B$5&lt;&gt;"",D59&lt;&gt;"",$B$5&gt;D59),"überfällig","offen")))</f>
      </c>
      <c r="J59" s="11"/>
      <c r="K59" s="6"/>
      <c r="L59" s="6"/>
      <c r="M59" s="11"/>
    </row>
    <row r="60" ht="17" customHeight="1" spans="1:13" x14ac:dyDescent="0.25">
      <c r="A60" s="11"/>
      <c r="B60" s="11"/>
      <c r="C60" s="6"/>
      <c r="D60" s="6"/>
      <c r="E60" s="12"/>
      <c r="F60" s="12"/>
      <c r="G60" s="8">
        <f>IF(E60="","",ROUND(E60-N(F60),2))</f>
      </c>
      <c r="H60" s="13">
        <f>IF(OR(G60="",$B$5=""),"",IF(AND(G60&gt;0,D60&lt;&gt;"",$B$5&gt;D60),$B$5-D60,""))</f>
      </c>
      <c r="I60" s="14">
        <f>IF(G60="","",IF(G60&lt;=0,"bezahlt",IF(AND($B$5&lt;&gt;"",D60&lt;&gt;"",$B$5&gt;D60),"überfällig","offen")))</f>
      </c>
      <c r="J60" s="11"/>
      <c r="K60" s="6"/>
      <c r="L60" s="6"/>
      <c r="M60" s="11"/>
    </row>
    <row r="61" ht="17" customHeight="1" spans="1:13" x14ac:dyDescent="0.25">
      <c r="A61" s="11"/>
      <c r="B61" s="11"/>
      <c r="C61" s="6"/>
      <c r="D61" s="6"/>
      <c r="E61" s="12"/>
      <c r="F61" s="12"/>
      <c r="G61" s="8">
        <f>IF(E61="","",ROUND(E61-N(F61),2))</f>
      </c>
      <c r="H61" s="13">
        <f>IF(OR(G61="",$B$5=""),"",IF(AND(G61&gt;0,D61&lt;&gt;"",$B$5&gt;D61),$B$5-D61,""))</f>
      </c>
      <c r="I61" s="14">
        <f>IF(G61="","",IF(G61&lt;=0,"bezahlt",IF(AND($B$5&lt;&gt;"",D61&lt;&gt;"",$B$5&gt;D61),"überfällig","offen")))</f>
      </c>
      <c r="J61" s="11"/>
      <c r="K61" s="6"/>
      <c r="L61" s="6"/>
      <c r="M61" s="11"/>
    </row>
    <row r="62" ht="17" customHeight="1" spans="1:13" x14ac:dyDescent="0.25">
      <c r="A62" s="11"/>
      <c r="B62" s="11"/>
      <c r="C62" s="6"/>
      <c r="D62" s="6"/>
      <c r="E62" s="12"/>
      <c r="F62" s="12"/>
      <c r="G62" s="8">
        <f>IF(E62="","",ROUND(E62-N(F62),2))</f>
      </c>
      <c r="H62" s="13">
        <f>IF(OR(G62="",$B$5=""),"",IF(AND(G62&gt;0,D62&lt;&gt;"",$B$5&gt;D62),$B$5-D62,""))</f>
      </c>
      <c r="I62" s="14">
        <f>IF(G62="","",IF(G62&lt;=0,"bezahlt",IF(AND($B$5&lt;&gt;"",D62&lt;&gt;"",$B$5&gt;D62),"überfällig","offen")))</f>
      </c>
      <c r="J62" s="11"/>
      <c r="K62" s="6"/>
      <c r="L62" s="6"/>
      <c r="M62" s="11"/>
    </row>
    <row r="63" ht="17" customHeight="1" spans="1:13" x14ac:dyDescent="0.25">
      <c r="A63" s="11"/>
      <c r="B63" s="11"/>
      <c r="C63" s="6"/>
      <c r="D63" s="6"/>
      <c r="E63" s="12"/>
      <c r="F63" s="12"/>
      <c r="G63" s="8">
        <f>IF(E63="","",ROUND(E63-N(F63),2))</f>
      </c>
      <c r="H63" s="13">
        <f>IF(OR(G63="",$B$5=""),"",IF(AND(G63&gt;0,D63&lt;&gt;"",$B$5&gt;D63),$B$5-D63,""))</f>
      </c>
      <c r="I63" s="14">
        <f>IF(G63="","",IF(G63&lt;=0,"bezahlt",IF(AND($B$5&lt;&gt;"",D63&lt;&gt;"",$B$5&gt;D63),"überfällig","offen")))</f>
      </c>
      <c r="J63" s="11"/>
      <c r="K63" s="6"/>
      <c r="L63" s="6"/>
      <c r="M63" s="11"/>
    </row>
    <row r="64" ht="17" customHeight="1" spans="1:13" x14ac:dyDescent="0.25">
      <c r="A64" s="11"/>
      <c r="B64" s="11"/>
      <c r="C64" s="6"/>
      <c r="D64" s="6"/>
      <c r="E64" s="12"/>
      <c r="F64" s="12"/>
      <c r="G64" s="8">
        <f>IF(E64="","",ROUND(E64-N(F64),2))</f>
      </c>
      <c r="H64" s="13">
        <f>IF(OR(G64="",$B$5=""),"",IF(AND(G64&gt;0,D64&lt;&gt;"",$B$5&gt;D64),$B$5-D64,""))</f>
      </c>
      <c r="I64" s="14">
        <f>IF(G64="","",IF(G64&lt;=0,"bezahlt",IF(AND($B$5&lt;&gt;"",D64&lt;&gt;"",$B$5&gt;D64),"überfällig","offen")))</f>
      </c>
      <c r="J64" s="11"/>
      <c r="K64" s="6"/>
      <c r="L64" s="6"/>
      <c r="M64" s="11"/>
    </row>
    <row r="65" ht="17" customHeight="1" spans="1:13" x14ac:dyDescent="0.25">
      <c r="A65" s="11"/>
      <c r="B65" s="11"/>
      <c r="C65" s="6"/>
      <c r="D65" s="6"/>
      <c r="E65" s="12"/>
      <c r="F65" s="12"/>
      <c r="G65" s="8">
        <f>IF(E65="","",ROUND(E65-N(F65),2))</f>
      </c>
      <c r="H65" s="13">
        <f>IF(OR(G65="",$B$5=""),"",IF(AND(G65&gt;0,D65&lt;&gt;"",$B$5&gt;D65),$B$5-D65,""))</f>
      </c>
      <c r="I65" s="14">
        <f>IF(G65="","",IF(G65&lt;=0,"bezahlt",IF(AND($B$5&lt;&gt;"",D65&lt;&gt;"",$B$5&gt;D65),"überfällig","offen")))</f>
      </c>
      <c r="J65" s="11"/>
      <c r="K65" s="6"/>
      <c r="L65" s="6"/>
      <c r="M65" s="11"/>
    </row>
    <row r="66" ht="17" customHeight="1" spans="1:13" x14ac:dyDescent="0.25">
      <c r="A66" s="11"/>
      <c r="B66" s="11"/>
      <c r="C66" s="6"/>
      <c r="D66" s="6"/>
      <c r="E66" s="12"/>
      <c r="F66" s="12"/>
      <c r="G66" s="8">
        <f>IF(E66="","",ROUND(E66-N(F66),2))</f>
      </c>
      <c r="H66" s="13">
        <f>IF(OR(G66="",$B$5=""),"",IF(AND(G66&gt;0,D66&lt;&gt;"",$B$5&gt;D66),$B$5-D66,""))</f>
      </c>
      <c r="I66" s="14">
        <f>IF(G66="","",IF(G66&lt;=0,"bezahlt",IF(AND($B$5&lt;&gt;"",D66&lt;&gt;"",$B$5&gt;D66),"überfällig","offen")))</f>
      </c>
      <c r="J66" s="11"/>
      <c r="K66" s="6"/>
      <c r="L66" s="6"/>
      <c r="M66" s="11"/>
    </row>
    <row r="67" ht="17" customHeight="1" spans="1:13" x14ac:dyDescent="0.25">
      <c r="A67" s="11"/>
      <c r="B67" s="11"/>
      <c r="C67" s="6"/>
      <c r="D67" s="6"/>
      <c r="E67" s="12"/>
      <c r="F67" s="12"/>
      <c r="G67" s="8">
        <f>IF(E67="","",ROUND(E67-N(F67),2))</f>
      </c>
      <c r="H67" s="13">
        <f>IF(OR(G67="",$B$5=""),"",IF(AND(G67&gt;0,D67&lt;&gt;"",$B$5&gt;D67),$B$5-D67,""))</f>
      </c>
      <c r="I67" s="14">
        <f>IF(G67="","",IF(G67&lt;=0,"bezahlt",IF(AND($B$5&lt;&gt;"",D67&lt;&gt;"",$B$5&gt;D67),"überfällig","offen")))</f>
      </c>
      <c r="J67" s="11"/>
      <c r="K67" s="6"/>
      <c r="L67" s="6"/>
      <c r="M67" s="11"/>
    </row>
    <row r="68" ht="17" customHeight="1" spans="1:13" x14ac:dyDescent="0.25">
      <c r="A68" s="11"/>
      <c r="B68" s="11"/>
      <c r="C68" s="6"/>
      <c r="D68" s="6"/>
      <c r="E68" s="12"/>
      <c r="F68" s="12"/>
      <c r="G68" s="8">
        <f>IF(E68="","",ROUND(E68-N(F68),2))</f>
      </c>
      <c r="H68" s="13">
        <f>IF(OR(G68="",$B$5=""),"",IF(AND(G68&gt;0,D68&lt;&gt;"",$B$5&gt;D68),$B$5-D68,""))</f>
      </c>
      <c r="I68" s="14">
        <f>IF(G68="","",IF(G68&lt;=0,"bezahlt",IF(AND($B$5&lt;&gt;"",D68&lt;&gt;"",$B$5&gt;D68),"überfällig","offen")))</f>
      </c>
      <c r="J68" s="11"/>
      <c r="K68" s="6"/>
      <c r="L68" s="6"/>
      <c r="M68" s="11"/>
    </row>
    <row r="69" ht="17" customHeight="1" spans="1:13" x14ac:dyDescent="0.25">
      <c r="A69" s="11"/>
      <c r="B69" s="11"/>
      <c r="C69" s="6"/>
      <c r="D69" s="6"/>
      <c r="E69" s="12"/>
      <c r="F69" s="12"/>
      <c r="G69" s="8">
        <f>IF(E69="","",ROUND(E69-N(F69),2))</f>
      </c>
      <c r="H69" s="13">
        <f>IF(OR(G69="",$B$5=""),"",IF(AND(G69&gt;0,D69&lt;&gt;"",$B$5&gt;D69),$B$5-D69,""))</f>
      </c>
      <c r="I69" s="14">
        <f>IF(G69="","",IF(G69&lt;=0,"bezahlt",IF(AND($B$5&lt;&gt;"",D69&lt;&gt;"",$B$5&gt;D69),"überfällig","offen")))</f>
      </c>
      <c r="J69" s="11"/>
      <c r="K69" s="6"/>
      <c r="L69" s="6"/>
      <c r="M69" s="11"/>
    </row>
    <row r="70" ht="17" customHeight="1" spans="1:13" x14ac:dyDescent="0.25">
      <c r="A70" s="11"/>
      <c r="B70" s="11"/>
      <c r="C70" s="6"/>
      <c r="D70" s="6"/>
      <c r="E70" s="12"/>
      <c r="F70" s="12"/>
      <c r="G70" s="8">
        <f>IF(E70="","",ROUND(E70-N(F70),2))</f>
      </c>
      <c r="H70" s="13">
        <f>IF(OR(G70="",$B$5=""),"",IF(AND(G70&gt;0,D70&lt;&gt;"",$B$5&gt;D70),$B$5-D70,""))</f>
      </c>
      <c r="I70" s="14">
        <f>IF(G70="","",IF(G70&lt;=0,"bezahlt",IF(AND($B$5&lt;&gt;"",D70&lt;&gt;"",$B$5&gt;D70),"überfällig","offen")))</f>
      </c>
      <c r="J70" s="11"/>
      <c r="K70" s="6"/>
      <c r="L70" s="6"/>
      <c r="M70" s="11"/>
    </row>
    <row r="71" ht="17" customHeight="1" spans="1:13" x14ac:dyDescent="0.25">
      <c r="A71" s="11"/>
      <c r="B71" s="11"/>
      <c r="C71" s="6"/>
      <c r="D71" s="6"/>
      <c r="E71" s="12"/>
      <c r="F71" s="12"/>
      <c r="G71" s="8">
        <f>IF(E71="","",ROUND(E71-N(F71),2))</f>
      </c>
      <c r="H71" s="13">
        <f>IF(OR(G71="",$B$5=""),"",IF(AND(G71&gt;0,D71&lt;&gt;"",$B$5&gt;D71),$B$5-D71,""))</f>
      </c>
      <c r="I71" s="14">
        <f>IF(G71="","",IF(G71&lt;=0,"bezahlt",IF(AND($B$5&lt;&gt;"",D71&lt;&gt;"",$B$5&gt;D71),"überfällig","offen")))</f>
      </c>
      <c r="J71" s="11"/>
      <c r="K71" s="6"/>
      <c r="L71" s="6"/>
      <c r="M71" s="11"/>
    </row>
    <row r="72" ht="17" customHeight="1" spans="1:13" x14ac:dyDescent="0.25">
      <c r="A72" s="11"/>
      <c r="B72" s="11"/>
      <c r="C72" s="6"/>
      <c r="D72" s="6"/>
      <c r="E72" s="12"/>
      <c r="F72" s="12"/>
      <c r="G72" s="8">
        <f>IF(E72="","",ROUND(E72-N(F72),2))</f>
      </c>
      <c r="H72" s="13">
        <f>IF(OR(G72="",$B$5=""),"",IF(AND(G72&gt;0,D72&lt;&gt;"",$B$5&gt;D72),$B$5-D72,""))</f>
      </c>
      <c r="I72" s="14">
        <f>IF(G72="","",IF(G72&lt;=0,"bezahlt",IF(AND($B$5&lt;&gt;"",D72&lt;&gt;"",$B$5&gt;D72),"überfällig","offen")))</f>
      </c>
      <c r="J72" s="11"/>
      <c r="K72" s="6"/>
      <c r="L72" s="6"/>
      <c r="M72" s="11"/>
    </row>
    <row r="73" ht="17" customHeight="1" spans="1:13" x14ac:dyDescent="0.25">
      <c r="A73" s="11"/>
      <c r="B73" s="11"/>
      <c r="C73" s="6"/>
      <c r="D73" s="6"/>
      <c r="E73" s="12"/>
      <c r="F73" s="12"/>
      <c r="G73" s="8">
        <f>IF(E73="","",ROUND(E73-N(F73),2))</f>
      </c>
      <c r="H73" s="13">
        <f>IF(OR(G73="",$B$5=""),"",IF(AND(G73&gt;0,D73&lt;&gt;"",$B$5&gt;D73),$B$5-D73,""))</f>
      </c>
      <c r="I73" s="14">
        <f>IF(G73="","",IF(G73&lt;=0,"bezahlt",IF(AND($B$5&lt;&gt;"",D73&lt;&gt;"",$B$5&gt;D73),"überfällig","offen")))</f>
      </c>
      <c r="J73" s="11"/>
      <c r="K73" s="6"/>
      <c r="L73" s="6"/>
      <c r="M73" s="11"/>
    </row>
    <row r="74" ht="17" customHeight="1" spans="1:13" x14ac:dyDescent="0.25">
      <c r="A74" s="11"/>
      <c r="B74" s="11"/>
      <c r="C74" s="6"/>
      <c r="D74" s="6"/>
      <c r="E74" s="12"/>
      <c r="F74" s="12"/>
      <c r="G74" s="8">
        <f>IF(E74="","",ROUND(E74-N(F74),2))</f>
      </c>
      <c r="H74" s="13">
        <f>IF(OR(G74="",$B$5=""),"",IF(AND(G74&gt;0,D74&lt;&gt;"",$B$5&gt;D74),$B$5-D74,""))</f>
      </c>
      <c r="I74" s="14">
        <f>IF(G74="","",IF(G74&lt;=0,"bezahlt",IF(AND($B$5&lt;&gt;"",D74&lt;&gt;"",$B$5&gt;D74),"überfällig","offen")))</f>
      </c>
      <c r="J74" s="11"/>
      <c r="K74" s="6"/>
      <c r="L74" s="6"/>
      <c r="M74" s="11"/>
    </row>
    <row r="75" ht="17" customHeight="1" spans="1:13" x14ac:dyDescent="0.25">
      <c r="A75" s="11"/>
      <c r="B75" s="11"/>
      <c r="C75" s="6"/>
      <c r="D75" s="6"/>
      <c r="E75" s="12"/>
      <c r="F75" s="12"/>
      <c r="G75" s="8">
        <f>IF(E75="","",ROUND(E75-N(F75),2))</f>
      </c>
      <c r="H75" s="13">
        <f>IF(OR(G75="",$B$5=""),"",IF(AND(G75&gt;0,D75&lt;&gt;"",$B$5&gt;D75),$B$5-D75,""))</f>
      </c>
      <c r="I75" s="14">
        <f>IF(G75="","",IF(G75&lt;=0,"bezahlt",IF(AND($B$5&lt;&gt;"",D75&lt;&gt;"",$B$5&gt;D75),"überfällig","offen")))</f>
      </c>
      <c r="J75" s="11"/>
      <c r="K75" s="6"/>
      <c r="L75" s="6"/>
      <c r="M75" s="11"/>
    </row>
    <row r="76" ht="17" customHeight="1" spans="1:13" x14ac:dyDescent="0.25">
      <c r="A76" s="11"/>
      <c r="B76" s="11"/>
      <c r="C76" s="6"/>
      <c r="D76" s="6"/>
      <c r="E76" s="12"/>
      <c r="F76" s="12"/>
      <c r="G76" s="8">
        <f>IF(E76="","",ROUND(E76-N(F76),2))</f>
      </c>
      <c r="H76" s="13">
        <f>IF(OR(G76="",$B$5=""),"",IF(AND(G76&gt;0,D76&lt;&gt;"",$B$5&gt;D76),$B$5-D76,""))</f>
      </c>
      <c r="I76" s="14">
        <f>IF(G76="","",IF(G76&lt;=0,"bezahlt",IF(AND($B$5&lt;&gt;"",D76&lt;&gt;"",$B$5&gt;D76),"überfällig","offen")))</f>
      </c>
      <c r="J76" s="11"/>
      <c r="K76" s="6"/>
      <c r="L76" s="6"/>
      <c r="M76" s="11"/>
    </row>
    <row r="77" ht="17" customHeight="1" spans="1:13" x14ac:dyDescent="0.25">
      <c r="A77" s="11"/>
      <c r="B77" s="11"/>
      <c r="C77" s="6"/>
      <c r="D77" s="6"/>
      <c r="E77" s="12"/>
      <c r="F77" s="12"/>
      <c r="G77" s="8">
        <f>IF(E77="","",ROUND(E77-N(F77),2))</f>
      </c>
      <c r="H77" s="13">
        <f>IF(OR(G77="",$B$5=""),"",IF(AND(G77&gt;0,D77&lt;&gt;"",$B$5&gt;D77),$B$5-D77,""))</f>
      </c>
      <c r="I77" s="14">
        <f>IF(G77="","",IF(G77&lt;=0,"bezahlt",IF(AND($B$5&lt;&gt;"",D77&lt;&gt;"",$B$5&gt;D77),"überfällig","offen")))</f>
      </c>
      <c r="J77" s="11"/>
      <c r="K77" s="6"/>
      <c r="L77" s="6"/>
      <c r="M77" s="11"/>
    </row>
    <row r="78" ht="17" customHeight="1" spans="1:13" x14ac:dyDescent="0.25">
      <c r="A78" s="11"/>
      <c r="B78" s="11"/>
      <c r="C78" s="6"/>
      <c r="D78" s="6"/>
      <c r="E78" s="12"/>
      <c r="F78" s="12"/>
      <c r="G78" s="8">
        <f>IF(E78="","",ROUND(E78-N(F78),2))</f>
      </c>
      <c r="H78" s="13">
        <f>IF(OR(G78="",$B$5=""),"",IF(AND(G78&gt;0,D78&lt;&gt;"",$B$5&gt;D78),$B$5-D78,""))</f>
      </c>
      <c r="I78" s="14">
        <f>IF(G78="","",IF(G78&lt;=0,"bezahlt",IF(AND($B$5&lt;&gt;"",D78&lt;&gt;"",$B$5&gt;D78),"überfällig","offen")))</f>
      </c>
      <c r="J78" s="11"/>
      <c r="K78" s="6"/>
      <c r="L78" s="6"/>
      <c r="M78" s="11"/>
    </row>
    <row r="79" ht="17" customHeight="1" spans="1:13" x14ac:dyDescent="0.25">
      <c r="A79" s="11"/>
      <c r="B79" s="11"/>
      <c r="C79" s="6"/>
      <c r="D79" s="6"/>
      <c r="E79" s="12"/>
      <c r="F79" s="12"/>
      <c r="G79" s="8">
        <f>IF(E79="","",ROUND(E79-N(F79),2))</f>
      </c>
      <c r="H79" s="13">
        <f>IF(OR(G79="",$B$5=""),"",IF(AND(G79&gt;0,D79&lt;&gt;"",$B$5&gt;D79),$B$5-D79,""))</f>
      </c>
      <c r="I79" s="14">
        <f>IF(G79="","",IF(G79&lt;=0,"bezahlt",IF(AND($B$5&lt;&gt;"",D79&lt;&gt;"",$B$5&gt;D79),"überfällig","offen")))</f>
      </c>
      <c r="J79" s="11"/>
      <c r="K79" s="6"/>
      <c r="L79" s="6"/>
      <c r="M79" s="11"/>
    </row>
    <row r="80" ht="17" customHeight="1" spans="1:13" x14ac:dyDescent="0.25">
      <c r="A80" s="11"/>
      <c r="B80" s="11"/>
      <c r="C80" s="6"/>
      <c r="D80" s="6"/>
      <c r="E80" s="12"/>
      <c r="F80" s="12"/>
      <c r="G80" s="8">
        <f>IF(E80="","",ROUND(E80-N(F80),2))</f>
      </c>
      <c r="H80" s="13">
        <f>IF(OR(G80="",$B$5=""),"",IF(AND(G80&gt;0,D80&lt;&gt;"",$B$5&gt;D80),$B$5-D80,""))</f>
      </c>
      <c r="I80" s="14">
        <f>IF(G80="","",IF(G80&lt;=0,"bezahlt",IF(AND($B$5&lt;&gt;"",D80&lt;&gt;"",$B$5&gt;D80),"überfällig","offen")))</f>
      </c>
      <c r="J80" s="11"/>
      <c r="K80" s="6"/>
      <c r="L80" s="6"/>
      <c r="M80" s="11"/>
    </row>
    <row r="81" ht="17" customHeight="1" spans="1:13" x14ac:dyDescent="0.25">
      <c r="A81" s="11"/>
      <c r="B81" s="11"/>
      <c r="C81" s="6"/>
      <c r="D81" s="6"/>
      <c r="E81" s="12"/>
      <c r="F81" s="12"/>
      <c r="G81" s="8">
        <f>IF(E81="","",ROUND(E81-N(F81),2))</f>
      </c>
      <c r="H81" s="13">
        <f>IF(OR(G81="",$B$5=""),"",IF(AND(G81&gt;0,D81&lt;&gt;"",$B$5&gt;D81),$B$5-D81,""))</f>
      </c>
      <c r="I81" s="14">
        <f>IF(G81="","",IF(G81&lt;=0,"bezahlt",IF(AND($B$5&lt;&gt;"",D81&lt;&gt;"",$B$5&gt;D81),"überfällig","offen")))</f>
      </c>
      <c r="J81" s="11"/>
      <c r="K81" s="6"/>
      <c r="L81" s="6"/>
      <c r="M81" s="11"/>
    </row>
    <row r="82" ht="17" customHeight="1" spans="1:13" x14ac:dyDescent="0.25">
      <c r="A82" s="11"/>
      <c r="B82" s="11"/>
      <c r="C82" s="6"/>
      <c r="D82" s="6"/>
      <c r="E82" s="12"/>
      <c r="F82" s="12"/>
      <c r="G82" s="8">
        <f>IF(E82="","",ROUND(E82-N(F82),2))</f>
      </c>
      <c r="H82" s="13">
        <f>IF(OR(G82="",$B$5=""),"",IF(AND(G82&gt;0,D82&lt;&gt;"",$B$5&gt;D82),$B$5-D82,""))</f>
      </c>
      <c r="I82" s="14">
        <f>IF(G82="","",IF(G82&lt;=0,"bezahlt",IF(AND($B$5&lt;&gt;"",D82&lt;&gt;"",$B$5&gt;D82),"überfällig","offen")))</f>
      </c>
      <c r="J82" s="11"/>
      <c r="K82" s="6"/>
      <c r="L82" s="6"/>
      <c r="M82" s="11"/>
    </row>
    <row r="83" ht="17" customHeight="1" spans="1:13" x14ac:dyDescent="0.25">
      <c r="A83" s="11"/>
      <c r="B83" s="11"/>
      <c r="C83" s="6"/>
      <c r="D83" s="6"/>
      <c r="E83" s="12"/>
      <c r="F83" s="12"/>
      <c r="G83" s="8">
        <f>IF(E83="","",ROUND(E83-N(F83),2))</f>
      </c>
      <c r="H83" s="13">
        <f>IF(OR(G83="",$B$5=""),"",IF(AND(G83&gt;0,D83&lt;&gt;"",$B$5&gt;D83),$B$5-D83,""))</f>
      </c>
      <c r="I83" s="14">
        <f>IF(G83="","",IF(G83&lt;=0,"bezahlt",IF(AND($B$5&lt;&gt;"",D83&lt;&gt;"",$B$5&gt;D83),"überfällig","offen")))</f>
      </c>
      <c r="J83" s="11"/>
      <c r="K83" s="6"/>
      <c r="L83" s="6"/>
      <c r="M83" s="11"/>
    </row>
    <row r="84" ht="17" customHeight="1" spans="1:13" x14ac:dyDescent="0.25">
      <c r="A84" s="11"/>
      <c r="B84" s="11"/>
      <c r="C84" s="6"/>
      <c r="D84" s="6"/>
      <c r="E84" s="12"/>
      <c r="F84" s="12"/>
      <c r="G84" s="8">
        <f>IF(E84="","",ROUND(E84-N(F84),2))</f>
      </c>
      <c r="H84" s="13">
        <f>IF(OR(G84="",$B$5=""),"",IF(AND(G84&gt;0,D84&lt;&gt;"",$B$5&gt;D84),$B$5-D84,""))</f>
      </c>
      <c r="I84" s="14">
        <f>IF(G84="","",IF(G84&lt;=0,"bezahlt",IF(AND($B$5&lt;&gt;"",D84&lt;&gt;"",$B$5&gt;D84),"überfällig","offen")))</f>
      </c>
      <c r="J84" s="11"/>
      <c r="K84" s="6"/>
      <c r="L84" s="6"/>
      <c r="M84" s="11"/>
    </row>
    <row r="85" ht="17" customHeight="1" spans="1:13" x14ac:dyDescent="0.25">
      <c r="A85" s="11"/>
      <c r="B85" s="11"/>
      <c r="C85" s="6"/>
      <c r="D85" s="6"/>
      <c r="E85" s="12"/>
      <c r="F85" s="12"/>
      <c r="G85" s="8">
        <f>IF(E85="","",ROUND(E85-N(F85),2))</f>
      </c>
      <c r="H85" s="13">
        <f>IF(OR(G85="",$B$5=""),"",IF(AND(G85&gt;0,D85&lt;&gt;"",$B$5&gt;D85),$B$5-D85,""))</f>
      </c>
      <c r="I85" s="14">
        <f>IF(G85="","",IF(G85&lt;=0,"bezahlt",IF(AND($B$5&lt;&gt;"",D85&lt;&gt;"",$B$5&gt;D85),"überfällig","offen")))</f>
      </c>
      <c r="J85" s="11"/>
      <c r="K85" s="6"/>
      <c r="L85" s="6"/>
      <c r="M85" s="11"/>
    </row>
    <row r="86" ht="17" customHeight="1" spans="1:13" x14ac:dyDescent="0.25">
      <c r="A86" s="11"/>
      <c r="B86" s="11"/>
      <c r="C86" s="6"/>
      <c r="D86" s="6"/>
      <c r="E86" s="12"/>
      <c r="F86" s="12"/>
      <c r="G86" s="8">
        <f>IF(E86="","",ROUND(E86-N(F86),2))</f>
      </c>
      <c r="H86" s="13">
        <f>IF(OR(G86="",$B$5=""),"",IF(AND(G86&gt;0,D86&lt;&gt;"",$B$5&gt;D86),$B$5-D86,""))</f>
      </c>
      <c r="I86" s="14">
        <f>IF(G86="","",IF(G86&lt;=0,"bezahlt",IF(AND($B$5&lt;&gt;"",D86&lt;&gt;"",$B$5&gt;D86),"überfällig","offen")))</f>
      </c>
      <c r="J86" s="11"/>
      <c r="K86" s="6"/>
      <c r="L86" s="6"/>
      <c r="M86" s="11"/>
    </row>
    <row r="87" ht="17" customHeight="1" spans="1:13" x14ac:dyDescent="0.25">
      <c r="A87" s="11"/>
      <c r="B87" s="11"/>
      <c r="C87" s="6"/>
      <c r="D87" s="6"/>
      <c r="E87" s="12"/>
      <c r="F87" s="12"/>
      <c r="G87" s="8">
        <f>IF(E87="","",ROUND(E87-N(F87),2))</f>
      </c>
      <c r="H87" s="13">
        <f>IF(OR(G87="",$B$5=""),"",IF(AND(G87&gt;0,D87&lt;&gt;"",$B$5&gt;D87),$B$5-D87,""))</f>
      </c>
      <c r="I87" s="14">
        <f>IF(G87="","",IF(G87&lt;=0,"bezahlt",IF(AND($B$5&lt;&gt;"",D87&lt;&gt;"",$B$5&gt;D87),"überfällig","offen")))</f>
      </c>
      <c r="J87" s="11"/>
      <c r="K87" s="6"/>
      <c r="L87" s="6"/>
      <c r="M87" s="11"/>
    </row>
    <row r="88" ht="17" customHeight="1" spans="1:13" x14ac:dyDescent="0.25">
      <c r="A88" s="11"/>
      <c r="B88" s="11"/>
      <c r="C88" s="6"/>
      <c r="D88" s="6"/>
      <c r="E88" s="12"/>
      <c r="F88" s="12"/>
      <c r="G88" s="8">
        <f>IF(E88="","",ROUND(E88-N(F88),2))</f>
      </c>
      <c r="H88" s="13">
        <f>IF(OR(G88="",$B$5=""),"",IF(AND(G88&gt;0,D88&lt;&gt;"",$B$5&gt;D88),$B$5-D88,""))</f>
      </c>
      <c r="I88" s="14">
        <f>IF(G88="","",IF(G88&lt;=0,"bezahlt",IF(AND($B$5&lt;&gt;"",D88&lt;&gt;"",$B$5&gt;D88),"überfällig","offen")))</f>
      </c>
      <c r="J88" s="11"/>
      <c r="K88" s="6"/>
      <c r="L88" s="6"/>
      <c r="M88" s="11"/>
    </row>
    <row r="89" ht="17" customHeight="1" spans="1:13" x14ac:dyDescent="0.25">
      <c r="A89" s="11"/>
      <c r="B89" s="11"/>
      <c r="C89" s="6"/>
      <c r="D89" s="6"/>
      <c r="E89" s="12"/>
      <c r="F89" s="12"/>
      <c r="G89" s="8">
        <f>IF(E89="","",ROUND(E89-N(F89),2))</f>
      </c>
      <c r="H89" s="13">
        <f>IF(OR(G89="",$B$5=""),"",IF(AND(G89&gt;0,D89&lt;&gt;"",$B$5&gt;D89),$B$5-D89,""))</f>
      </c>
      <c r="I89" s="14">
        <f>IF(G89="","",IF(G89&lt;=0,"bezahlt",IF(AND($B$5&lt;&gt;"",D89&lt;&gt;"",$B$5&gt;D89),"überfällig","offen")))</f>
      </c>
      <c r="J89" s="11"/>
      <c r="K89" s="6"/>
      <c r="L89" s="6"/>
      <c r="M89" s="11"/>
    </row>
    <row r="90" ht="17" customHeight="1" spans="1:13" x14ac:dyDescent="0.25">
      <c r="A90" s="11"/>
      <c r="B90" s="11"/>
      <c r="C90" s="6"/>
      <c r="D90" s="6"/>
      <c r="E90" s="12"/>
      <c r="F90" s="12"/>
      <c r="G90" s="8">
        <f>IF(E90="","",ROUND(E90-N(F90),2))</f>
      </c>
      <c r="H90" s="13">
        <f>IF(OR(G90="",$B$5=""),"",IF(AND(G90&gt;0,D90&lt;&gt;"",$B$5&gt;D90),$B$5-D90,""))</f>
      </c>
      <c r="I90" s="14">
        <f>IF(G90="","",IF(G90&lt;=0,"bezahlt",IF(AND($B$5&lt;&gt;"",D90&lt;&gt;"",$B$5&gt;D90),"überfällig","offen")))</f>
      </c>
      <c r="J90" s="11"/>
      <c r="K90" s="6"/>
      <c r="L90" s="6"/>
      <c r="M90" s="11"/>
    </row>
    <row r="91" ht="17" customHeight="1" spans="1:13" x14ac:dyDescent="0.25">
      <c r="A91" s="11"/>
      <c r="B91" s="11"/>
      <c r="C91" s="6"/>
      <c r="D91" s="6"/>
      <c r="E91" s="12"/>
      <c r="F91" s="12"/>
      <c r="G91" s="8">
        <f>IF(E91="","",ROUND(E91-N(F91),2))</f>
      </c>
      <c r="H91" s="13">
        <f>IF(OR(G91="",$B$5=""),"",IF(AND(G91&gt;0,D91&lt;&gt;"",$B$5&gt;D91),$B$5-D91,""))</f>
      </c>
      <c r="I91" s="14">
        <f>IF(G91="","",IF(G91&lt;=0,"bezahlt",IF(AND($B$5&lt;&gt;"",D91&lt;&gt;"",$B$5&gt;D91),"überfällig","offen")))</f>
      </c>
      <c r="J91" s="11"/>
      <c r="K91" s="6"/>
      <c r="L91" s="6"/>
      <c r="M91" s="11"/>
    </row>
    <row r="92" ht="17" customHeight="1" spans="1:13" x14ac:dyDescent="0.25">
      <c r="A92" s="11"/>
      <c r="B92" s="11"/>
      <c r="C92" s="6"/>
      <c r="D92" s="6"/>
      <c r="E92" s="12"/>
      <c r="F92" s="12"/>
      <c r="G92" s="8">
        <f>IF(E92="","",ROUND(E92-N(F92),2))</f>
      </c>
      <c r="H92" s="13">
        <f>IF(OR(G92="",$B$5=""),"",IF(AND(G92&gt;0,D92&lt;&gt;"",$B$5&gt;D92),$B$5-D92,""))</f>
      </c>
      <c r="I92" s="14">
        <f>IF(G92="","",IF(G92&lt;=0,"bezahlt",IF(AND($B$5&lt;&gt;"",D92&lt;&gt;"",$B$5&gt;D92),"überfällig","offen")))</f>
      </c>
      <c r="J92" s="11"/>
      <c r="K92" s="6"/>
      <c r="L92" s="6"/>
      <c r="M92" s="11"/>
    </row>
    <row r="93" ht="17" customHeight="1" spans="1:13" x14ac:dyDescent="0.25">
      <c r="A93" s="11"/>
      <c r="B93" s="11"/>
      <c r="C93" s="6"/>
      <c r="D93" s="6"/>
      <c r="E93" s="12"/>
      <c r="F93" s="12"/>
      <c r="G93" s="8">
        <f>IF(E93="","",ROUND(E93-N(F93),2))</f>
      </c>
      <c r="H93" s="13">
        <f>IF(OR(G93="",$B$5=""),"",IF(AND(G93&gt;0,D93&lt;&gt;"",$B$5&gt;D93),$B$5-D93,""))</f>
      </c>
      <c r="I93" s="14">
        <f>IF(G93="","",IF(G93&lt;=0,"bezahlt",IF(AND($B$5&lt;&gt;"",D93&lt;&gt;"",$B$5&gt;D93),"überfällig","offen")))</f>
      </c>
      <c r="J93" s="11"/>
      <c r="K93" s="6"/>
      <c r="L93" s="6"/>
      <c r="M93" s="11"/>
    </row>
    <row r="94" ht="17" customHeight="1" spans="1:13" x14ac:dyDescent="0.25">
      <c r="A94" s="11"/>
      <c r="B94" s="11"/>
      <c r="C94" s="6"/>
      <c r="D94" s="6"/>
      <c r="E94" s="12"/>
      <c r="F94" s="12"/>
      <c r="G94" s="8">
        <f>IF(E94="","",ROUND(E94-N(F94),2))</f>
      </c>
      <c r="H94" s="13">
        <f>IF(OR(G94="",$B$5=""),"",IF(AND(G94&gt;0,D94&lt;&gt;"",$B$5&gt;D94),$B$5-D94,""))</f>
      </c>
      <c r="I94" s="14">
        <f>IF(G94="","",IF(G94&lt;=0,"bezahlt",IF(AND($B$5&lt;&gt;"",D94&lt;&gt;"",$B$5&gt;D94),"überfällig","offen")))</f>
      </c>
      <c r="J94" s="11"/>
      <c r="K94" s="6"/>
      <c r="L94" s="6"/>
      <c r="M94" s="11"/>
    </row>
    <row r="95" ht="17" customHeight="1" spans="1:13" x14ac:dyDescent="0.25">
      <c r="A95" s="11"/>
      <c r="B95" s="11"/>
      <c r="C95" s="6"/>
      <c r="D95" s="6"/>
      <c r="E95" s="12"/>
      <c r="F95" s="12"/>
      <c r="G95" s="8">
        <f>IF(E95="","",ROUND(E95-N(F95),2))</f>
      </c>
      <c r="H95" s="13">
        <f>IF(OR(G95="",$B$5=""),"",IF(AND(G95&gt;0,D95&lt;&gt;"",$B$5&gt;D95),$B$5-D95,""))</f>
      </c>
      <c r="I95" s="14">
        <f>IF(G95="","",IF(G95&lt;=0,"bezahlt",IF(AND($B$5&lt;&gt;"",D95&lt;&gt;"",$B$5&gt;D95),"überfällig","offen")))</f>
      </c>
      <c r="J95" s="11"/>
      <c r="K95" s="6"/>
      <c r="L95" s="6"/>
      <c r="M95" s="11"/>
    </row>
    <row r="96" ht="17" customHeight="1" spans="1:13" x14ac:dyDescent="0.25">
      <c r="A96" s="11"/>
      <c r="B96" s="11"/>
      <c r="C96" s="6"/>
      <c r="D96" s="6"/>
      <c r="E96" s="12"/>
      <c r="F96" s="12"/>
      <c r="G96" s="8">
        <f>IF(E96="","",ROUND(E96-N(F96),2))</f>
      </c>
      <c r="H96" s="13">
        <f>IF(OR(G96="",$B$5=""),"",IF(AND(G96&gt;0,D96&lt;&gt;"",$B$5&gt;D96),$B$5-D96,""))</f>
      </c>
      <c r="I96" s="14">
        <f>IF(G96="","",IF(G96&lt;=0,"bezahlt",IF(AND($B$5&lt;&gt;"",D96&lt;&gt;"",$B$5&gt;D96),"überfällig","offen")))</f>
      </c>
      <c r="J96" s="11"/>
      <c r="K96" s="6"/>
      <c r="L96" s="6"/>
      <c r="M96" s="11"/>
    </row>
    <row r="97" ht="17" customHeight="1" spans="1:13" x14ac:dyDescent="0.25">
      <c r="A97" s="11"/>
      <c r="B97" s="11"/>
      <c r="C97" s="6"/>
      <c r="D97" s="6"/>
      <c r="E97" s="12"/>
      <c r="F97" s="12"/>
      <c r="G97" s="8">
        <f>IF(E97="","",ROUND(E97-N(F97),2))</f>
      </c>
      <c r="H97" s="13">
        <f>IF(OR(G97="",$B$5=""),"",IF(AND(G97&gt;0,D97&lt;&gt;"",$B$5&gt;D97),$B$5-D97,""))</f>
      </c>
      <c r="I97" s="14">
        <f>IF(G97="","",IF(G97&lt;=0,"bezahlt",IF(AND($B$5&lt;&gt;"",D97&lt;&gt;"",$B$5&gt;D97),"überfällig","offen")))</f>
      </c>
      <c r="J97" s="11"/>
      <c r="K97" s="6"/>
      <c r="L97" s="6"/>
      <c r="M97" s="11"/>
    </row>
    <row r="98" ht="17" customHeight="1" spans="1:13" x14ac:dyDescent="0.25">
      <c r="A98" s="11"/>
      <c r="B98" s="11"/>
      <c r="C98" s="6"/>
      <c r="D98" s="6"/>
      <c r="E98" s="12"/>
      <c r="F98" s="12"/>
      <c r="G98" s="8">
        <f>IF(E98="","",ROUND(E98-N(F98),2))</f>
      </c>
      <c r="H98" s="13">
        <f>IF(OR(G98="",$B$5=""),"",IF(AND(G98&gt;0,D98&lt;&gt;"",$B$5&gt;D98),$B$5-D98,""))</f>
      </c>
      <c r="I98" s="14">
        <f>IF(G98="","",IF(G98&lt;=0,"bezahlt",IF(AND($B$5&lt;&gt;"",D98&lt;&gt;"",$B$5&gt;D98),"überfällig","offen")))</f>
      </c>
      <c r="J98" s="11"/>
      <c r="K98" s="6"/>
      <c r="L98" s="6"/>
      <c r="M98" s="11"/>
    </row>
    <row r="99" ht="17" customHeight="1" spans="1:13" x14ac:dyDescent="0.25">
      <c r="A99" s="11"/>
      <c r="B99" s="11"/>
      <c r="C99" s="6"/>
      <c r="D99" s="6"/>
      <c r="E99" s="12"/>
      <c r="F99" s="12"/>
      <c r="G99" s="8">
        <f>IF(E99="","",ROUND(E99-N(F99),2))</f>
      </c>
      <c r="H99" s="13">
        <f>IF(OR(G99="",$B$5=""),"",IF(AND(G99&gt;0,D99&lt;&gt;"",$B$5&gt;D99),$B$5-D99,""))</f>
      </c>
      <c r="I99" s="14">
        <f>IF(G99="","",IF(G99&lt;=0,"bezahlt",IF(AND($B$5&lt;&gt;"",D99&lt;&gt;"",$B$5&gt;D99),"überfällig","offen")))</f>
      </c>
      <c r="J99" s="11"/>
      <c r="K99" s="6"/>
      <c r="L99" s="6"/>
      <c r="M99" s="11"/>
    </row>
    <row r="100" ht="17" customHeight="1" spans="1:13" x14ac:dyDescent="0.25">
      <c r="A100" s="11"/>
      <c r="B100" s="11"/>
      <c r="C100" s="6"/>
      <c r="D100" s="6"/>
      <c r="E100" s="12"/>
      <c r="F100" s="12"/>
      <c r="G100" s="8">
        <f>IF(E100="","",ROUND(E100-N(F100),2))</f>
      </c>
      <c r="H100" s="13">
        <f>IF(OR(G100="",$B$5=""),"",IF(AND(G100&gt;0,D100&lt;&gt;"",$B$5&gt;D100),$B$5-D100,""))</f>
      </c>
      <c r="I100" s="14">
        <f>IF(G100="","",IF(G100&lt;=0,"bezahlt",IF(AND($B$5&lt;&gt;"",D100&lt;&gt;"",$B$5&gt;D100),"überfällig","offen")))</f>
      </c>
      <c r="J100" s="11"/>
      <c r="K100" s="6"/>
      <c r="L100" s="6"/>
      <c r="M100" s="11"/>
    </row>
    <row r="101" ht="17" customHeight="1" spans="1:13" x14ac:dyDescent="0.25">
      <c r="A101" s="11"/>
      <c r="B101" s="11"/>
      <c r="C101" s="6"/>
      <c r="D101" s="6"/>
      <c r="E101" s="12"/>
      <c r="F101" s="12"/>
      <c r="G101" s="8">
        <f>IF(E101="","",ROUND(E101-N(F101),2))</f>
      </c>
      <c r="H101" s="13">
        <f>IF(OR(G101="",$B$5=""),"",IF(AND(G101&gt;0,D101&lt;&gt;"",$B$5&gt;D101),$B$5-D101,""))</f>
      </c>
      <c r="I101" s="14">
        <f>IF(G101="","",IF(G101&lt;=0,"bezahlt",IF(AND($B$5&lt;&gt;"",D101&lt;&gt;"",$B$5&gt;D101),"überfällig","offen")))</f>
      </c>
      <c r="J101" s="11"/>
      <c r="K101" s="6"/>
      <c r="L101" s="6"/>
      <c r="M101" s="11"/>
    </row>
    <row r="102" ht="17" customHeight="1" spans="1:13" x14ac:dyDescent="0.25">
      <c r="A102" s="11"/>
      <c r="B102" s="11"/>
      <c r="C102" s="6"/>
      <c r="D102" s="6"/>
      <c r="E102" s="12"/>
      <c r="F102" s="12"/>
      <c r="G102" s="8">
        <f>IF(E102="","",ROUND(E102-N(F102),2))</f>
      </c>
      <c r="H102" s="13">
        <f>IF(OR(G102="",$B$5=""),"",IF(AND(G102&gt;0,D102&lt;&gt;"",$B$5&gt;D102),$B$5-D102,""))</f>
      </c>
      <c r="I102" s="14">
        <f>IF(G102="","",IF(G102&lt;=0,"bezahlt",IF(AND($B$5&lt;&gt;"",D102&lt;&gt;"",$B$5&gt;D102),"überfällig","offen")))</f>
      </c>
      <c r="J102" s="11"/>
      <c r="K102" s="6"/>
      <c r="L102" s="6"/>
      <c r="M102" s="11"/>
    </row>
    <row r="103" ht="17" customHeight="1" spans="1:13" x14ac:dyDescent="0.25">
      <c r="A103" s="11"/>
      <c r="B103" s="11"/>
      <c r="C103" s="6"/>
      <c r="D103" s="6"/>
      <c r="E103" s="12"/>
      <c r="F103" s="12"/>
      <c r="G103" s="8">
        <f>IF(E103="","",ROUND(E103-N(F103),2))</f>
      </c>
      <c r="H103" s="13">
        <f>IF(OR(G103="",$B$5=""),"",IF(AND(G103&gt;0,D103&lt;&gt;"",$B$5&gt;D103),$B$5-D103,""))</f>
      </c>
      <c r="I103" s="14">
        <f>IF(G103="","",IF(G103&lt;=0,"bezahlt",IF(AND($B$5&lt;&gt;"",D103&lt;&gt;"",$B$5&gt;D103),"überfällig","offen")))</f>
      </c>
      <c r="J103" s="11"/>
      <c r="K103" s="6"/>
      <c r="L103" s="6"/>
      <c r="M103" s="11"/>
    </row>
    <row r="104" ht="17" customHeight="1" spans="1:13" x14ac:dyDescent="0.25">
      <c r="A104" s="11"/>
      <c r="B104" s="11"/>
      <c r="C104" s="6"/>
      <c r="D104" s="6"/>
      <c r="E104" s="12"/>
      <c r="F104" s="12"/>
      <c r="G104" s="8">
        <f>IF(E104="","",ROUND(E104-N(F104),2))</f>
      </c>
      <c r="H104" s="13">
        <f>IF(OR(G104="",$B$5=""),"",IF(AND(G104&gt;0,D104&lt;&gt;"",$B$5&gt;D104),$B$5-D104,""))</f>
      </c>
      <c r="I104" s="14">
        <f>IF(G104="","",IF(G104&lt;=0,"bezahlt",IF(AND($B$5&lt;&gt;"",D104&lt;&gt;"",$B$5&gt;D104),"überfällig","offen")))</f>
      </c>
      <c r="J104" s="11"/>
      <c r="K104" s="6"/>
      <c r="L104" s="6"/>
      <c r="M104" s="11"/>
    </row>
    <row r="105" ht="17" customHeight="1" spans="1:13" x14ac:dyDescent="0.25">
      <c r="A105" s="11"/>
      <c r="B105" s="11"/>
      <c r="C105" s="6"/>
      <c r="D105" s="6"/>
      <c r="E105" s="12"/>
      <c r="F105" s="12"/>
      <c r="G105" s="8">
        <f>IF(E105="","",ROUND(E105-N(F105),2))</f>
      </c>
      <c r="H105" s="13">
        <f>IF(OR(G105="",$B$5=""),"",IF(AND(G105&gt;0,D105&lt;&gt;"",$B$5&gt;D105),$B$5-D105,""))</f>
      </c>
      <c r="I105" s="14">
        <f>IF(G105="","",IF(G105&lt;=0,"bezahlt",IF(AND($B$5&lt;&gt;"",D105&lt;&gt;"",$B$5&gt;D105),"überfällig","offen")))</f>
      </c>
      <c r="J105" s="11"/>
      <c r="K105" s="6"/>
      <c r="L105" s="6"/>
      <c r="M105" s="11"/>
    </row>
    <row r="106" ht="17" customHeight="1" spans="1:13" x14ac:dyDescent="0.25">
      <c r="A106" s="11"/>
      <c r="B106" s="11"/>
      <c r="C106" s="6"/>
      <c r="D106" s="6"/>
      <c r="E106" s="12"/>
      <c r="F106" s="12"/>
      <c r="G106" s="8">
        <f>IF(E106="","",ROUND(E106-N(F106),2))</f>
      </c>
      <c r="H106" s="13">
        <f>IF(OR(G106="",$B$5=""),"",IF(AND(G106&gt;0,D106&lt;&gt;"",$B$5&gt;D106),$B$5-D106,""))</f>
      </c>
      <c r="I106" s="14">
        <f>IF(G106="","",IF(G106&lt;=0,"bezahlt",IF(AND($B$5&lt;&gt;"",D106&lt;&gt;"",$B$5&gt;D106),"überfällig","offen")))</f>
      </c>
      <c r="J106" s="11"/>
      <c r="K106" s="6"/>
      <c r="L106" s="6"/>
      <c r="M106" s="11"/>
    </row>
    <row r="107" ht="17" customHeight="1" spans="1:13" x14ac:dyDescent="0.25">
      <c r="A107" s="11"/>
      <c r="B107" s="11"/>
      <c r="C107" s="6"/>
      <c r="D107" s="6"/>
      <c r="E107" s="12"/>
      <c r="F107" s="12"/>
      <c r="G107" s="8">
        <f>IF(E107="","",ROUND(E107-N(F107),2))</f>
      </c>
      <c r="H107" s="13">
        <f>IF(OR(G107="",$B$5=""),"",IF(AND(G107&gt;0,D107&lt;&gt;"",$B$5&gt;D107),$B$5-D107,""))</f>
      </c>
      <c r="I107" s="14">
        <f>IF(G107="","",IF(G107&lt;=0,"bezahlt",IF(AND($B$5&lt;&gt;"",D107&lt;&gt;"",$B$5&gt;D107),"überfällig","offen")))</f>
      </c>
      <c r="J107" s="11"/>
      <c r="K107" s="6"/>
      <c r="L107" s="6"/>
      <c r="M107" s="11"/>
    </row>
    <row r="108" ht="17" customHeight="1" spans="1:13" x14ac:dyDescent="0.25">
      <c r="A108" s="11"/>
      <c r="B108" s="11"/>
      <c r="C108" s="6"/>
      <c r="D108" s="6"/>
      <c r="E108" s="12"/>
      <c r="F108" s="12"/>
      <c r="G108" s="8">
        <f>IF(E108="","",ROUND(E108-N(F108),2))</f>
      </c>
      <c r="H108" s="13">
        <f>IF(OR(G108="",$B$5=""),"",IF(AND(G108&gt;0,D108&lt;&gt;"",$B$5&gt;D108),$B$5-D108,""))</f>
      </c>
      <c r="I108" s="14">
        <f>IF(G108="","",IF(G108&lt;=0,"bezahlt",IF(AND($B$5&lt;&gt;"",D108&lt;&gt;"",$B$5&gt;D108),"überfällig","offen")))</f>
      </c>
      <c r="J108" s="11"/>
      <c r="K108" s="6"/>
      <c r="L108" s="6"/>
      <c r="M108" s="11"/>
    </row>
    <row r="109" ht="17" customHeight="1" spans="1:13" x14ac:dyDescent="0.25">
      <c r="A109" s="11"/>
      <c r="B109" s="11"/>
      <c r="C109" s="6"/>
      <c r="D109" s="6"/>
      <c r="E109" s="12"/>
      <c r="F109" s="12"/>
      <c r="G109" s="8">
        <f>IF(E109="","",ROUND(E109-N(F109),2))</f>
      </c>
      <c r="H109" s="13">
        <f>IF(OR(G109="",$B$5=""),"",IF(AND(G109&gt;0,D109&lt;&gt;"",$B$5&gt;D109),$B$5-D109,""))</f>
      </c>
      <c r="I109" s="14">
        <f>IF(G109="","",IF(G109&lt;=0,"bezahlt",IF(AND($B$5&lt;&gt;"",D109&lt;&gt;"",$B$5&gt;D109),"überfällig","offen")))</f>
      </c>
      <c r="J109" s="11"/>
      <c r="K109" s="6"/>
      <c r="L109" s="6"/>
      <c r="M109" s="11"/>
    </row>
    <row r="110" ht="17" customHeight="1" spans="1:13" x14ac:dyDescent="0.25">
      <c r="A110" s="11"/>
      <c r="B110" s="11"/>
      <c r="C110" s="6"/>
      <c r="D110" s="6"/>
      <c r="E110" s="12"/>
      <c r="F110" s="12"/>
      <c r="G110" s="8">
        <f>IF(E110="","",ROUND(E110-N(F110),2))</f>
      </c>
      <c r="H110" s="13">
        <f>IF(OR(G110="",$B$5=""),"",IF(AND(G110&gt;0,D110&lt;&gt;"",$B$5&gt;D110),$B$5-D110,""))</f>
      </c>
      <c r="I110" s="14">
        <f>IF(G110="","",IF(G110&lt;=0,"bezahlt",IF(AND($B$5&lt;&gt;"",D110&lt;&gt;"",$B$5&gt;D110),"überfällig","offen")))</f>
      </c>
      <c r="J110" s="11"/>
      <c r="K110" s="6"/>
      <c r="L110" s="6"/>
      <c r="M110" s="11"/>
    </row>
  </sheetData>
  <mergeCells count="8">
    <mergeCell ref="A1:M1"/>
    <mergeCell ref="A2:M2"/>
    <mergeCell ref="A3:B3"/>
    <mergeCell ref="C3:D3"/>
    <mergeCell ref="D5:E5"/>
    <mergeCell ref="H5:I5"/>
    <mergeCell ref="D6:E6"/>
    <mergeCell ref="H6:I6"/>
  </mergeCells>
  <conditionalFormatting sqref="A11:M110">
    <cfRule type="expression" dxfId="0" priority="1">
      <formula>$I11="überfällig"</formula>
    </cfRule>
    <cfRule type="expression" dxfId="1" priority="2">
      <formula>$I11="bezahlt"</formula>
    </cfRule>
  </conditionalFormatting>
  <dataValidations count="2">
    <dataValidation type="list" allowBlank="1" showInputMessage="1" prompt="Letzte verschickte Stufe" sqref="J100:J110">
      <formula1>"Zahlungserinnerung,1. Mahnung,2. Mahnung,Letzte Mahnung,Mahnbescheid"</formula1>
    </dataValidation>
    <dataValidation type="list" allowBlank="1" showInputMessage="1" prompt="Letzte verschickte Stufe" sqref="J11:J110">
      <formula1>"Zahlungserinnerung,1. Mahnung,2. Mahnung,Letzte Mahnung,Mahnbescheid"</formula1>
    </dataValidation>
  </dataValidations>
  <printOptions horizontalCentered="1"/>
  <pageMargins left="0.5" right="0.5" top="0.6" bottom="0.7" header="0.3" footer="0.3"/>
  <pageSetup paperSize="9" orientation="landscape" fitToWidth="1" fitToHeight="0"/>
  <headerFooter>
    <oddFooter>&amp;L&amp;8Kostenlose Vorlage von teamspace · www.teamspace.de/vorlagen/ · Stand Oktober 2026&amp;R&amp;8Seite &amp;P von &amp;N</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F00"/>
    <pageSetUpPr fitToPage="1"/>
  </sheetPr>
  <dimension ref="A1:M110"/>
  <sheetViews>
    <sheetView workbookViewId="0" showGridLines="0">
      <pane ySplit="10" topLeftCell="A11" activePane="bottomLeft" state="frozen"/>
      <selection pane="bottomLeft"/>
    </sheetView>
  </sheetViews>
  <sheetFormatPr defaultRowHeight="18" outlineLevelRow="0" outlineLevelCol="0" x14ac:dyDescent="55" customHeight="1"/>
  <cols>
    <col min="1" max="1" width="27" customWidth="1"/>
    <col min="2" max="2" width="14" customWidth="1"/>
    <col min="3" max="7" width="12" customWidth="1"/>
    <col min="8" max="8" width="10" customWidth="1"/>
    <col min="9" max="9" width="11" customWidth="1"/>
    <col min="10" max="10" width="18" customWidth="1"/>
    <col min="11" max="12" width="12" customWidth="1"/>
    <col min="13" max="13" width="38" customWidth="1"/>
  </cols>
  <sheetData>
    <row r="1" ht="30" customHeight="1" spans="1:13" x14ac:dyDescent="0.25">
      <c r="A1" s="1" t="s">
        <v>24</v>
      </c>
      <c r="B1" s="1"/>
      <c r="C1" s="1"/>
      <c r="D1" s="1"/>
      <c r="E1" s="1"/>
      <c r="F1" s="1"/>
      <c r="G1" s="1"/>
      <c r="H1" s="1"/>
      <c r="I1" s="1"/>
      <c r="J1" s="1"/>
      <c r="K1" s="1"/>
      <c r="L1" s="1"/>
      <c r="M1" s="1"/>
    </row>
    <row r="2" ht="30" customHeight="1" spans="1:13" x14ac:dyDescent="0.25">
      <c r="A2" s="2" t="s">
        <v>1</v>
      </c>
      <c r="B2" s="2"/>
      <c r="C2" s="2"/>
      <c r="D2" s="2"/>
      <c r="E2" s="2"/>
      <c r="F2" s="2"/>
      <c r="G2" s="2"/>
      <c r="H2" s="2"/>
      <c r="I2" s="2"/>
      <c r="J2" s="2"/>
      <c r="K2" s="2"/>
      <c r="L2" s="2"/>
      <c r="M2" s="2"/>
    </row>
    <row r="3" ht="16" customHeight="1" spans="1:4" x14ac:dyDescent="0.25">
      <c r="A3" s="3" t="s">
        <v>2</v>
      </c>
      <c r="B3" s="3"/>
      <c r="C3" s="4" t="s">
        <v>3</v>
      </c>
      <c r="D3" s="4"/>
    </row>
    <row r="5" ht="20" customHeight="1" spans="1:10" x14ac:dyDescent="0.25">
      <c r="A5" s="5" t="s">
        <v>4</v>
      </c>
      <c r="B5" s="6">
        <v>46314</v>
      </c>
      <c r="C5" s="7">
        <f>IF(B5="","← eintragen","")</f>
      </c>
      <c r="D5" s="5" t="s">
        <v>5</v>
      </c>
      <c r="E5" s="5"/>
      <c r="F5" s="8">
        <f>SUMIF(G11:G110,"&gt;0")</f>
      </c>
      <c r="H5" s="5" t="s">
        <v>6</v>
      </c>
      <c r="I5" s="5"/>
      <c r="J5" s="8">
        <f>SUMIF(I11:I110,"überfällig",G11:G110)</f>
      </c>
    </row>
    <row r="6" ht="20" customHeight="1" spans="1:10" x14ac:dyDescent="0.25">
      <c r="A6" s="5" t="s">
        <v>7</v>
      </c>
      <c r="B6" s="8">
        <f>SUMIFS(G11:G110,H11:H110,"&gt;=1",H11:H110,"&lt;=30")</f>
      </c>
      <c r="D6" s="5" t="s">
        <v>8</v>
      </c>
      <c r="E6" s="5"/>
      <c r="F6" s="8">
        <f>SUMIFS(G11:G110,H11:H110,"&gt;=31",H11:H110,"&lt;=60")</f>
      </c>
      <c r="H6" s="5" t="s">
        <v>9</v>
      </c>
      <c r="I6" s="5"/>
      <c r="J6" s="8">
        <f>SUMIFS(G11:G110,H11:H110,"&gt;60")</f>
      </c>
    </row>
    <row r="7" ht="20" customHeight="1" spans="1:2" x14ac:dyDescent="0.25">
      <c r="A7" s="5" t="s">
        <v>10</v>
      </c>
      <c r="B7" s="9">
        <f>COUNTIF(I11:I110,"überfällig")</f>
      </c>
    </row>
    <row r="10" ht="30" customHeight="1" spans="1:13" x14ac:dyDescent="0.25">
      <c r="A10" s="10" t="s">
        <v>11</v>
      </c>
      <c r="B10" s="10" t="s">
        <v>12</v>
      </c>
      <c r="C10" s="10" t="s">
        <v>13</v>
      </c>
      <c r="D10" s="10" t="s">
        <v>14</v>
      </c>
      <c r="E10" s="10" t="s">
        <v>15</v>
      </c>
      <c r="F10" s="10" t="s">
        <v>16</v>
      </c>
      <c r="G10" s="10" t="s">
        <v>17</v>
      </c>
      <c r="H10" s="10" t="s">
        <v>18</v>
      </c>
      <c r="I10" s="10" t="s">
        <v>19</v>
      </c>
      <c r="J10" s="10" t="s">
        <v>20</v>
      </c>
      <c r="K10" s="10" t="s">
        <v>21</v>
      </c>
      <c r="L10" s="10" t="s">
        <v>22</v>
      </c>
      <c r="M10" s="10" t="s">
        <v>23</v>
      </c>
    </row>
    <row r="11" ht="17" customHeight="1" spans="1:13" x14ac:dyDescent="0.25">
      <c r="A11" s="11" t="s">
        <v>25</v>
      </c>
      <c r="B11" s="11" t="s">
        <v>26</v>
      </c>
      <c r="C11" s="6">
        <v>46238</v>
      </c>
      <c r="D11" s="6">
        <v>46252</v>
      </c>
      <c r="E11" s="12">
        <v>4998</v>
      </c>
      <c r="F11" s="12"/>
      <c r="G11" s="8">
        <f>IF(E11="","",ROUND(E11-N(F11),2))</f>
      </c>
      <c r="H11" s="13">
        <f>IF(OR(G11="",$B$5=""),"",IF(AND(G11&gt;0,D11&lt;&gt;"",$B$5&gt;D11),$B$5-D11,""))</f>
      </c>
      <c r="I11" s="14">
        <f>IF(G11="","",IF(G11&lt;=0,"bezahlt",IF(AND($B$5&lt;&gt;"",D11&lt;&gt;"",$B$5&gt;D11),"überfällig","offen")))</f>
      </c>
      <c r="J11" s="11" t="s">
        <v>27</v>
      </c>
      <c r="K11" s="6">
        <v>46314</v>
      </c>
      <c r="L11" s="6">
        <v>46324</v>
      </c>
      <c r="M11" s="11" t="s">
        <v>28</v>
      </c>
    </row>
    <row r="12" ht="17" customHeight="1" spans="1:13" x14ac:dyDescent="0.25">
      <c r="A12" s="11" t="s">
        <v>29</v>
      </c>
      <c r="B12" s="11" t="s">
        <v>30</v>
      </c>
      <c r="C12" s="6">
        <v>46218</v>
      </c>
      <c r="D12" s="6">
        <v>46232</v>
      </c>
      <c r="E12" s="12">
        <v>952</v>
      </c>
      <c r="F12" s="12">
        <v>952</v>
      </c>
      <c r="G12" s="8">
        <f>IF(E12="","",ROUND(E12-N(F12),2))</f>
      </c>
      <c r="H12" s="13">
        <f>IF(OR(G12="",$B$5=""),"",IF(AND(G12&gt;0,D12&lt;&gt;"",$B$5&gt;D12),$B$5-D12,""))</f>
      </c>
      <c r="I12" s="14">
        <f>IF(G12="","",IF(G12&lt;=0,"bezahlt",IF(AND($B$5&lt;&gt;"",D12&lt;&gt;"",$B$5&gt;D12),"überfällig","offen")))</f>
      </c>
      <c r="J12" s="11"/>
      <c r="K12" s="6"/>
      <c r="L12" s="6"/>
      <c r="M12" s="11" t="s">
        <v>31</v>
      </c>
    </row>
    <row r="13" ht="17" customHeight="1" spans="1:13" x14ac:dyDescent="0.25">
      <c r="A13" s="11" t="s">
        <v>32</v>
      </c>
      <c r="B13" s="11" t="s">
        <v>33</v>
      </c>
      <c r="C13" s="6">
        <v>46266</v>
      </c>
      <c r="D13" s="6">
        <v>46280</v>
      </c>
      <c r="E13" s="12">
        <v>2380</v>
      </c>
      <c r="F13" s="12">
        <v>2380</v>
      </c>
      <c r="G13" s="8">
        <f>IF(E13="","",ROUND(E13-N(F13),2))</f>
      </c>
      <c r="H13" s="13">
        <f>IF(OR(G13="",$B$5=""),"",IF(AND(G13&gt;0,D13&lt;&gt;"",$B$5&gt;D13),$B$5-D13,""))</f>
      </c>
      <c r="I13" s="14">
        <f>IF(G13="","",IF(G13&lt;=0,"bezahlt",IF(AND($B$5&lt;&gt;"",D13&lt;&gt;"",$B$5&gt;D13),"überfällig","offen")))</f>
      </c>
      <c r="J13" s="11"/>
      <c r="K13" s="6"/>
      <c r="L13" s="6"/>
      <c r="M13" s="11"/>
    </row>
    <row r="14" ht="17" customHeight="1" spans="1:13" x14ac:dyDescent="0.25">
      <c r="A14" s="11" t="s">
        <v>32</v>
      </c>
      <c r="B14" s="11" t="s">
        <v>34</v>
      </c>
      <c r="C14" s="6">
        <v>46286</v>
      </c>
      <c r="D14" s="6">
        <v>46300</v>
      </c>
      <c r="E14" s="12">
        <v>3570</v>
      </c>
      <c r="F14" s="12">
        <v>1000</v>
      </c>
      <c r="G14" s="8">
        <f>IF(E14="","",ROUND(E14-N(F14),2))</f>
      </c>
      <c r="H14" s="13">
        <f>IF(OR(G14="",$B$5=""),"",IF(AND(G14&gt;0,D14&lt;&gt;"",$B$5&gt;D14),$B$5-D14,""))</f>
      </c>
      <c r="I14" s="14">
        <f>IF(G14="","",IF(G14&lt;=0,"bezahlt",IF(AND($B$5&lt;&gt;"",D14&lt;&gt;"",$B$5&gt;D14),"überfällig","offen")))</f>
      </c>
      <c r="J14" s="11" t="s">
        <v>35</v>
      </c>
      <c r="K14" s="6">
        <v>46307</v>
      </c>
      <c r="L14" s="6">
        <v>46317</v>
      </c>
      <c r="M14" s="11" t="s">
        <v>36</v>
      </c>
    </row>
    <row r="15" ht="17" customHeight="1" spans="1:13" x14ac:dyDescent="0.25">
      <c r="A15" s="11" t="s">
        <v>37</v>
      </c>
      <c r="B15" s="11" t="s">
        <v>38</v>
      </c>
      <c r="C15" s="6">
        <v>46295</v>
      </c>
      <c r="D15" s="6">
        <v>46309</v>
      </c>
      <c r="E15" s="12">
        <v>1785</v>
      </c>
      <c r="F15" s="12"/>
      <c r="G15" s="8">
        <f>IF(E15="","",ROUND(E15-N(F15),2))</f>
      </c>
      <c r="H15" s="13">
        <f>IF(OR(G15="",$B$5=""),"",IF(AND(G15&gt;0,D15&lt;&gt;"",$B$5&gt;D15),$B$5-D15,""))</f>
      </c>
      <c r="I15" s="14">
        <f>IF(G15="","",IF(G15&lt;=0,"bezahlt",IF(AND($B$5&lt;&gt;"",D15&lt;&gt;"",$B$5&gt;D15),"überfällig","offen")))</f>
      </c>
      <c r="J15" s="11"/>
      <c r="K15" s="6"/>
      <c r="L15" s="6"/>
      <c r="M15" s="11" t="s">
        <v>39</v>
      </c>
    </row>
    <row r="16" ht="17" customHeight="1" spans="1:13" x14ac:dyDescent="0.25">
      <c r="A16" s="11" t="s">
        <v>40</v>
      </c>
      <c r="B16" s="11" t="s">
        <v>41</v>
      </c>
      <c r="C16" s="6">
        <v>46302</v>
      </c>
      <c r="D16" s="6">
        <v>46316</v>
      </c>
      <c r="E16" s="12">
        <v>6545</v>
      </c>
      <c r="F16" s="12"/>
      <c r="G16" s="8">
        <f>IF(E16="","",ROUND(E16-N(F16),2))</f>
      </c>
      <c r="H16" s="13">
        <f>IF(OR(G16="",$B$5=""),"",IF(AND(G16&gt;0,D16&lt;&gt;"",$B$5&gt;D16),$B$5-D16,""))</f>
      </c>
      <c r="I16" s="14">
        <f>IF(G16="","",IF(G16&lt;=0,"bezahlt",IF(AND($B$5&lt;&gt;"",D16&lt;&gt;"",$B$5&gt;D16),"überfällig","offen")))</f>
      </c>
      <c r="J16" s="11"/>
      <c r="K16" s="6"/>
      <c r="L16" s="6"/>
      <c r="M16" s="11"/>
    </row>
    <row r="17" ht="17" customHeight="1" spans="1:13" x14ac:dyDescent="0.25">
      <c r="A17" s="11" t="s">
        <v>25</v>
      </c>
      <c r="B17" s="11" t="s">
        <v>42</v>
      </c>
      <c r="C17" s="6">
        <v>46307</v>
      </c>
      <c r="D17" s="6">
        <v>46321</v>
      </c>
      <c r="E17" s="12">
        <v>1428</v>
      </c>
      <c r="F17" s="12"/>
      <c r="G17" s="8">
        <f>IF(E17="","",ROUND(E17-N(F17),2))</f>
      </c>
      <c r="H17" s="13">
        <f>IF(OR(G17="",$B$5=""),"",IF(AND(G17&gt;0,D17&lt;&gt;"",$B$5&gt;D17),$B$5-D17,""))</f>
      </c>
      <c r="I17" s="14">
        <f>IF(G17="","",IF(G17&lt;=0,"bezahlt",IF(AND($B$5&lt;&gt;"",D17&lt;&gt;"",$B$5&gt;D17),"überfällig","offen")))</f>
      </c>
      <c r="J17" s="11"/>
      <c r="K17" s="6"/>
      <c r="L17" s="6"/>
      <c r="M17" s="11" t="s">
        <v>43</v>
      </c>
    </row>
    <row r="18" ht="17" customHeight="1" spans="1:13" x14ac:dyDescent="0.25">
      <c r="A18" s="11"/>
      <c r="B18" s="11"/>
      <c r="C18" s="6"/>
      <c r="D18" s="6"/>
      <c r="E18" s="12"/>
      <c r="F18" s="12"/>
      <c r="G18" s="8">
        <f>IF(E18="","",ROUND(E18-N(F18),2))</f>
      </c>
      <c r="H18" s="13">
        <f>IF(OR(G18="",$B$5=""),"",IF(AND(G18&gt;0,D18&lt;&gt;"",$B$5&gt;D18),$B$5-D18,""))</f>
      </c>
      <c r="I18" s="14">
        <f>IF(G18="","",IF(G18&lt;=0,"bezahlt",IF(AND($B$5&lt;&gt;"",D18&lt;&gt;"",$B$5&gt;D18),"überfällig","offen")))</f>
      </c>
      <c r="J18" s="11"/>
      <c r="K18" s="6"/>
      <c r="L18" s="6"/>
      <c r="M18" s="11"/>
    </row>
    <row r="19" ht="17" customHeight="1" spans="1:13" x14ac:dyDescent="0.25">
      <c r="A19" s="11"/>
      <c r="B19" s="11"/>
      <c r="C19" s="6"/>
      <c r="D19" s="6"/>
      <c r="E19" s="12"/>
      <c r="F19" s="12"/>
      <c r="G19" s="8">
        <f>IF(E19="","",ROUND(E19-N(F19),2))</f>
      </c>
      <c r="H19" s="13">
        <f>IF(OR(G19="",$B$5=""),"",IF(AND(G19&gt;0,D19&lt;&gt;"",$B$5&gt;D19),$B$5-D19,""))</f>
      </c>
      <c r="I19" s="14">
        <f>IF(G19="","",IF(G19&lt;=0,"bezahlt",IF(AND($B$5&lt;&gt;"",D19&lt;&gt;"",$B$5&gt;D19),"überfällig","offen")))</f>
      </c>
      <c r="J19" s="11"/>
      <c r="K19" s="6"/>
      <c r="L19" s="6"/>
      <c r="M19" s="11"/>
    </row>
    <row r="20" ht="17" customHeight="1" spans="1:13" x14ac:dyDescent="0.25">
      <c r="A20" s="11"/>
      <c r="B20" s="11"/>
      <c r="C20" s="6"/>
      <c r="D20" s="6"/>
      <c r="E20" s="12"/>
      <c r="F20" s="12"/>
      <c r="G20" s="8">
        <f>IF(E20="","",ROUND(E20-N(F20),2))</f>
      </c>
      <c r="H20" s="13">
        <f>IF(OR(G20="",$B$5=""),"",IF(AND(G20&gt;0,D20&lt;&gt;"",$B$5&gt;D20),$B$5-D20,""))</f>
      </c>
      <c r="I20" s="14">
        <f>IF(G20="","",IF(G20&lt;=0,"bezahlt",IF(AND($B$5&lt;&gt;"",D20&lt;&gt;"",$B$5&gt;D20),"überfällig","offen")))</f>
      </c>
      <c r="J20" s="11"/>
      <c r="K20" s="6"/>
      <c r="L20" s="6"/>
      <c r="M20" s="11"/>
    </row>
    <row r="21" ht="17" customHeight="1" spans="1:13" x14ac:dyDescent="0.25">
      <c r="A21" s="11"/>
      <c r="B21" s="11"/>
      <c r="C21" s="6"/>
      <c r="D21" s="6"/>
      <c r="E21" s="12"/>
      <c r="F21" s="12"/>
      <c r="G21" s="8">
        <f>IF(E21="","",ROUND(E21-N(F21),2))</f>
      </c>
      <c r="H21" s="13">
        <f>IF(OR(G21="",$B$5=""),"",IF(AND(G21&gt;0,D21&lt;&gt;"",$B$5&gt;D21),$B$5-D21,""))</f>
      </c>
      <c r="I21" s="14">
        <f>IF(G21="","",IF(G21&lt;=0,"bezahlt",IF(AND($B$5&lt;&gt;"",D21&lt;&gt;"",$B$5&gt;D21),"überfällig","offen")))</f>
      </c>
      <c r="J21" s="11"/>
      <c r="K21" s="6"/>
      <c r="L21" s="6"/>
      <c r="M21" s="11"/>
    </row>
    <row r="22" ht="17" customHeight="1" spans="1:13" x14ac:dyDescent="0.25">
      <c r="A22" s="11"/>
      <c r="B22" s="11"/>
      <c r="C22" s="6"/>
      <c r="D22" s="6"/>
      <c r="E22" s="12"/>
      <c r="F22" s="12"/>
      <c r="G22" s="8">
        <f>IF(E22="","",ROUND(E22-N(F22),2))</f>
      </c>
      <c r="H22" s="13">
        <f>IF(OR(G22="",$B$5=""),"",IF(AND(G22&gt;0,D22&lt;&gt;"",$B$5&gt;D22),$B$5-D22,""))</f>
      </c>
      <c r="I22" s="14">
        <f>IF(G22="","",IF(G22&lt;=0,"bezahlt",IF(AND($B$5&lt;&gt;"",D22&lt;&gt;"",$B$5&gt;D22),"überfällig","offen")))</f>
      </c>
      <c r="J22" s="11"/>
      <c r="K22" s="6"/>
      <c r="L22" s="6"/>
      <c r="M22" s="11"/>
    </row>
    <row r="23" ht="17" customHeight="1" spans="1:13" x14ac:dyDescent="0.25">
      <c r="A23" s="11"/>
      <c r="B23" s="11"/>
      <c r="C23" s="6"/>
      <c r="D23" s="6"/>
      <c r="E23" s="12"/>
      <c r="F23" s="12"/>
      <c r="G23" s="8">
        <f>IF(E23="","",ROUND(E23-N(F23),2))</f>
      </c>
      <c r="H23" s="13">
        <f>IF(OR(G23="",$B$5=""),"",IF(AND(G23&gt;0,D23&lt;&gt;"",$B$5&gt;D23),$B$5-D23,""))</f>
      </c>
      <c r="I23" s="14">
        <f>IF(G23="","",IF(G23&lt;=0,"bezahlt",IF(AND($B$5&lt;&gt;"",D23&lt;&gt;"",$B$5&gt;D23),"überfällig","offen")))</f>
      </c>
      <c r="J23" s="11"/>
      <c r="K23" s="6"/>
      <c r="L23" s="6"/>
      <c r="M23" s="11"/>
    </row>
    <row r="24" ht="17" customHeight="1" spans="1:13" x14ac:dyDescent="0.25">
      <c r="A24" s="11"/>
      <c r="B24" s="11"/>
      <c r="C24" s="6"/>
      <c r="D24" s="6"/>
      <c r="E24" s="12"/>
      <c r="F24" s="12"/>
      <c r="G24" s="8">
        <f>IF(E24="","",ROUND(E24-N(F24),2))</f>
      </c>
      <c r="H24" s="13">
        <f>IF(OR(G24="",$B$5=""),"",IF(AND(G24&gt;0,D24&lt;&gt;"",$B$5&gt;D24),$B$5-D24,""))</f>
      </c>
      <c r="I24" s="14">
        <f>IF(G24="","",IF(G24&lt;=0,"bezahlt",IF(AND($B$5&lt;&gt;"",D24&lt;&gt;"",$B$5&gt;D24),"überfällig","offen")))</f>
      </c>
      <c r="J24" s="11"/>
      <c r="K24" s="6"/>
      <c r="L24" s="6"/>
      <c r="M24" s="11"/>
    </row>
    <row r="25" ht="17" customHeight="1" spans="1:13" x14ac:dyDescent="0.25">
      <c r="A25" s="11"/>
      <c r="B25" s="11"/>
      <c r="C25" s="6"/>
      <c r="D25" s="6"/>
      <c r="E25" s="12"/>
      <c r="F25" s="12"/>
      <c r="G25" s="8">
        <f>IF(E25="","",ROUND(E25-N(F25),2))</f>
      </c>
      <c r="H25" s="13">
        <f>IF(OR(G25="",$B$5=""),"",IF(AND(G25&gt;0,D25&lt;&gt;"",$B$5&gt;D25),$B$5-D25,""))</f>
      </c>
      <c r="I25" s="14">
        <f>IF(G25="","",IF(G25&lt;=0,"bezahlt",IF(AND($B$5&lt;&gt;"",D25&lt;&gt;"",$B$5&gt;D25),"überfällig","offen")))</f>
      </c>
      <c r="J25" s="11"/>
      <c r="K25" s="6"/>
      <c r="L25" s="6"/>
      <c r="M25" s="11"/>
    </row>
    <row r="26" ht="17" customHeight="1" spans="1:13" x14ac:dyDescent="0.25">
      <c r="A26" s="11"/>
      <c r="B26" s="11"/>
      <c r="C26" s="6"/>
      <c r="D26" s="6"/>
      <c r="E26" s="12"/>
      <c r="F26" s="12"/>
      <c r="G26" s="8">
        <f>IF(E26="","",ROUND(E26-N(F26),2))</f>
      </c>
      <c r="H26" s="13">
        <f>IF(OR(G26="",$B$5=""),"",IF(AND(G26&gt;0,D26&lt;&gt;"",$B$5&gt;D26),$B$5-D26,""))</f>
      </c>
      <c r="I26" s="14">
        <f>IF(G26="","",IF(G26&lt;=0,"bezahlt",IF(AND($B$5&lt;&gt;"",D26&lt;&gt;"",$B$5&gt;D26),"überfällig","offen")))</f>
      </c>
      <c r="J26" s="11"/>
      <c r="K26" s="6"/>
      <c r="L26" s="6"/>
      <c r="M26" s="11"/>
    </row>
    <row r="27" ht="17" customHeight="1" spans="1:13" x14ac:dyDescent="0.25">
      <c r="A27" s="11"/>
      <c r="B27" s="11"/>
      <c r="C27" s="6"/>
      <c r="D27" s="6"/>
      <c r="E27" s="12"/>
      <c r="F27" s="12"/>
      <c r="G27" s="8">
        <f>IF(E27="","",ROUND(E27-N(F27),2))</f>
      </c>
      <c r="H27" s="13">
        <f>IF(OR(G27="",$B$5=""),"",IF(AND(G27&gt;0,D27&lt;&gt;"",$B$5&gt;D27),$B$5-D27,""))</f>
      </c>
      <c r="I27" s="14">
        <f>IF(G27="","",IF(G27&lt;=0,"bezahlt",IF(AND($B$5&lt;&gt;"",D27&lt;&gt;"",$B$5&gt;D27),"überfällig","offen")))</f>
      </c>
      <c r="J27" s="11"/>
      <c r="K27" s="6"/>
      <c r="L27" s="6"/>
      <c r="M27" s="11"/>
    </row>
    <row r="28" ht="17" customHeight="1" spans="1:13" x14ac:dyDescent="0.25">
      <c r="A28" s="11"/>
      <c r="B28" s="11"/>
      <c r="C28" s="6"/>
      <c r="D28" s="6"/>
      <c r="E28" s="12"/>
      <c r="F28" s="12"/>
      <c r="G28" s="8">
        <f>IF(E28="","",ROUND(E28-N(F28),2))</f>
      </c>
      <c r="H28" s="13">
        <f>IF(OR(G28="",$B$5=""),"",IF(AND(G28&gt;0,D28&lt;&gt;"",$B$5&gt;D28),$B$5-D28,""))</f>
      </c>
      <c r="I28" s="14">
        <f>IF(G28="","",IF(G28&lt;=0,"bezahlt",IF(AND($B$5&lt;&gt;"",D28&lt;&gt;"",$B$5&gt;D28),"überfällig","offen")))</f>
      </c>
      <c r="J28" s="11"/>
      <c r="K28" s="6"/>
      <c r="L28" s="6"/>
      <c r="M28" s="11"/>
    </row>
    <row r="29" ht="17" customHeight="1" spans="1:13" x14ac:dyDescent="0.25">
      <c r="A29" s="11"/>
      <c r="B29" s="11"/>
      <c r="C29" s="6"/>
      <c r="D29" s="6"/>
      <c r="E29" s="12"/>
      <c r="F29" s="12"/>
      <c r="G29" s="8">
        <f>IF(E29="","",ROUND(E29-N(F29),2))</f>
      </c>
      <c r="H29" s="13">
        <f>IF(OR(G29="",$B$5=""),"",IF(AND(G29&gt;0,D29&lt;&gt;"",$B$5&gt;D29),$B$5-D29,""))</f>
      </c>
      <c r="I29" s="14">
        <f>IF(G29="","",IF(G29&lt;=0,"bezahlt",IF(AND($B$5&lt;&gt;"",D29&lt;&gt;"",$B$5&gt;D29),"überfällig","offen")))</f>
      </c>
      <c r="J29" s="11"/>
      <c r="K29" s="6"/>
      <c r="L29" s="6"/>
      <c r="M29" s="11"/>
    </row>
    <row r="30" ht="17" customHeight="1" spans="1:13" x14ac:dyDescent="0.25">
      <c r="A30" s="11"/>
      <c r="B30" s="11"/>
      <c r="C30" s="6"/>
      <c r="D30" s="6"/>
      <c r="E30" s="12"/>
      <c r="F30" s="12"/>
      <c r="G30" s="8">
        <f>IF(E30="","",ROUND(E30-N(F30),2))</f>
      </c>
      <c r="H30" s="13">
        <f>IF(OR(G30="",$B$5=""),"",IF(AND(G30&gt;0,D30&lt;&gt;"",$B$5&gt;D30),$B$5-D30,""))</f>
      </c>
      <c r="I30" s="14">
        <f>IF(G30="","",IF(G30&lt;=0,"bezahlt",IF(AND($B$5&lt;&gt;"",D30&lt;&gt;"",$B$5&gt;D30),"überfällig","offen")))</f>
      </c>
      <c r="J30" s="11"/>
      <c r="K30" s="6"/>
      <c r="L30" s="6"/>
      <c r="M30" s="11"/>
    </row>
    <row r="31" ht="17" customHeight="1" spans="1:13" x14ac:dyDescent="0.25">
      <c r="A31" s="11"/>
      <c r="B31" s="11"/>
      <c r="C31" s="6"/>
      <c r="D31" s="6"/>
      <c r="E31" s="12"/>
      <c r="F31" s="12"/>
      <c r="G31" s="8">
        <f>IF(E31="","",ROUND(E31-N(F31),2))</f>
      </c>
      <c r="H31" s="13">
        <f>IF(OR(G31="",$B$5=""),"",IF(AND(G31&gt;0,D31&lt;&gt;"",$B$5&gt;D31),$B$5-D31,""))</f>
      </c>
      <c r="I31" s="14">
        <f>IF(G31="","",IF(G31&lt;=0,"bezahlt",IF(AND($B$5&lt;&gt;"",D31&lt;&gt;"",$B$5&gt;D31),"überfällig","offen")))</f>
      </c>
      <c r="J31" s="11"/>
      <c r="K31" s="6"/>
      <c r="L31" s="6"/>
      <c r="M31" s="11"/>
    </row>
    <row r="32" ht="17" customHeight="1" spans="1:13" x14ac:dyDescent="0.25">
      <c r="A32" s="11"/>
      <c r="B32" s="11"/>
      <c r="C32" s="6"/>
      <c r="D32" s="6"/>
      <c r="E32" s="12"/>
      <c r="F32" s="12"/>
      <c r="G32" s="8">
        <f>IF(E32="","",ROUND(E32-N(F32),2))</f>
      </c>
      <c r="H32" s="13">
        <f>IF(OR(G32="",$B$5=""),"",IF(AND(G32&gt;0,D32&lt;&gt;"",$B$5&gt;D32),$B$5-D32,""))</f>
      </c>
      <c r="I32" s="14">
        <f>IF(G32="","",IF(G32&lt;=0,"bezahlt",IF(AND($B$5&lt;&gt;"",D32&lt;&gt;"",$B$5&gt;D32),"überfällig","offen")))</f>
      </c>
      <c r="J32" s="11"/>
      <c r="K32" s="6"/>
      <c r="L32" s="6"/>
      <c r="M32" s="11"/>
    </row>
    <row r="33" ht="17" customHeight="1" spans="1:13" x14ac:dyDescent="0.25">
      <c r="A33" s="11"/>
      <c r="B33" s="11"/>
      <c r="C33" s="6"/>
      <c r="D33" s="6"/>
      <c r="E33" s="12"/>
      <c r="F33" s="12"/>
      <c r="G33" s="8">
        <f>IF(E33="","",ROUND(E33-N(F33),2))</f>
      </c>
      <c r="H33" s="13">
        <f>IF(OR(G33="",$B$5=""),"",IF(AND(G33&gt;0,D33&lt;&gt;"",$B$5&gt;D33),$B$5-D33,""))</f>
      </c>
      <c r="I33" s="14">
        <f>IF(G33="","",IF(G33&lt;=0,"bezahlt",IF(AND($B$5&lt;&gt;"",D33&lt;&gt;"",$B$5&gt;D33),"überfällig","offen")))</f>
      </c>
      <c r="J33" s="11"/>
      <c r="K33" s="6"/>
      <c r="L33" s="6"/>
      <c r="M33" s="11"/>
    </row>
    <row r="34" ht="17" customHeight="1" spans="1:13" x14ac:dyDescent="0.25">
      <c r="A34" s="11"/>
      <c r="B34" s="11"/>
      <c r="C34" s="6"/>
      <c r="D34" s="6"/>
      <c r="E34" s="12"/>
      <c r="F34" s="12"/>
      <c r="G34" s="8">
        <f>IF(E34="","",ROUND(E34-N(F34),2))</f>
      </c>
      <c r="H34" s="13">
        <f>IF(OR(G34="",$B$5=""),"",IF(AND(G34&gt;0,D34&lt;&gt;"",$B$5&gt;D34),$B$5-D34,""))</f>
      </c>
      <c r="I34" s="14">
        <f>IF(G34="","",IF(G34&lt;=0,"bezahlt",IF(AND($B$5&lt;&gt;"",D34&lt;&gt;"",$B$5&gt;D34),"überfällig","offen")))</f>
      </c>
      <c r="J34" s="11"/>
      <c r="K34" s="6"/>
      <c r="L34" s="6"/>
      <c r="M34" s="11"/>
    </row>
    <row r="35" ht="17" customHeight="1" spans="1:13" x14ac:dyDescent="0.25">
      <c r="A35" s="11"/>
      <c r="B35" s="11"/>
      <c r="C35" s="6"/>
      <c r="D35" s="6"/>
      <c r="E35" s="12"/>
      <c r="F35" s="12"/>
      <c r="G35" s="8">
        <f>IF(E35="","",ROUND(E35-N(F35),2))</f>
      </c>
      <c r="H35" s="13">
        <f>IF(OR(G35="",$B$5=""),"",IF(AND(G35&gt;0,D35&lt;&gt;"",$B$5&gt;D35),$B$5-D35,""))</f>
      </c>
      <c r="I35" s="14">
        <f>IF(G35="","",IF(G35&lt;=0,"bezahlt",IF(AND($B$5&lt;&gt;"",D35&lt;&gt;"",$B$5&gt;D35),"überfällig","offen")))</f>
      </c>
      <c r="J35" s="11"/>
      <c r="K35" s="6"/>
      <c r="L35" s="6"/>
      <c r="M35" s="11"/>
    </row>
    <row r="36" ht="17" customHeight="1" spans="1:13" x14ac:dyDescent="0.25">
      <c r="A36" s="11"/>
      <c r="B36" s="11"/>
      <c r="C36" s="6"/>
      <c r="D36" s="6"/>
      <c r="E36" s="12"/>
      <c r="F36" s="12"/>
      <c r="G36" s="8">
        <f>IF(E36="","",ROUND(E36-N(F36),2))</f>
      </c>
      <c r="H36" s="13">
        <f>IF(OR(G36="",$B$5=""),"",IF(AND(G36&gt;0,D36&lt;&gt;"",$B$5&gt;D36),$B$5-D36,""))</f>
      </c>
      <c r="I36" s="14">
        <f>IF(G36="","",IF(G36&lt;=0,"bezahlt",IF(AND($B$5&lt;&gt;"",D36&lt;&gt;"",$B$5&gt;D36),"überfällig","offen")))</f>
      </c>
      <c r="J36" s="11"/>
      <c r="K36" s="6"/>
      <c r="L36" s="6"/>
      <c r="M36" s="11"/>
    </row>
    <row r="37" ht="17" customHeight="1" spans="1:13" x14ac:dyDescent="0.25">
      <c r="A37" s="11"/>
      <c r="B37" s="11"/>
      <c r="C37" s="6"/>
      <c r="D37" s="6"/>
      <c r="E37" s="12"/>
      <c r="F37" s="12"/>
      <c r="G37" s="8">
        <f>IF(E37="","",ROUND(E37-N(F37),2))</f>
      </c>
      <c r="H37" s="13">
        <f>IF(OR(G37="",$B$5=""),"",IF(AND(G37&gt;0,D37&lt;&gt;"",$B$5&gt;D37),$B$5-D37,""))</f>
      </c>
      <c r="I37" s="14">
        <f>IF(G37="","",IF(G37&lt;=0,"bezahlt",IF(AND($B$5&lt;&gt;"",D37&lt;&gt;"",$B$5&gt;D37),"überfällig","offen")))</f>
      </c>
      <c r="J37" s="11"/>
      <c r="K37" s="6"/>
      <c r="L37" s="6"/>
      <c r="M37" s="11"/>
    </row>
    <row r="38" ht="17" customHeight="1" spans="1:13" x14ac:dyDescent="0.25">
      <c r="A38" s="11"/>
      <c r="B38" s="11"/>
      <c r="C38" s="6"/>
      <c r="D38" s="6"/>
      <c r="E38" s="12"/>
      <c r="F38" s="12"/>
      <c r="G38" s="8">
        <f>IF(E38="","",ROUND(E38-N(F38),2))</f>
      </c>
      <c r="H38" s="13">
        <f>IF(OR(G38="",$B$5=""),"",IF(AND(G38&gt;0,D38&lt;&gt;"",$B$5&gt;D38),$B$5-D38,""))</f>
      </c>
      <c r="I38" s="14">
        <f>IF(G38="","",IF(G38&lt;=0,"bezahlt",IF(AND($B$5&lt;&gt;"",D38&lt;&gt;"",$B$5&gt;D38),"überfällig","offen")))</f>
      </c>
      <c r="J38" s="11"/>
      <c r="K38" s="6"/>
      <c r="L38" s="6"/>
      <c r="M38" s="11"/>
    </row>
    <row r="39" ht="17" customHeight="1" spans="1:13" x14ac:dyDescent="0.25">
      <c r="A39" s="11"/>
      <c r="B39" s="11"/>
      <c r="C39" s="6"/>
      <c r="D39" s="6"/>
      <c r="E39" s="12"/>
      <c r="F39" s="12"/>
      <c r="G39" s="8">
        <f>IF(E39="","",ROUND(E39-N(F39),2))</f>
      </c>
      <c r="H39" s="13">
        <f>IF(OR(G39="",$B$5=""),"",IF(AND(G39&gt;0,D39&lt;&gt;"",$B$5&gt;D39),$B$5-D39,""))</f>
      </c>
      <c r="I39" s="14">
        <f>IF(G39="","",IF(G39&lt;=0,"bezahlt",IF(AND($B$5&lt;&gt;"",D39&lt;&gt;"",$B$5&gt;D39),"überfällig","offen")))</f>
      </c>
      <c r="J39" s="11"/>
      <c r="K39" s="6"/>
      <c r="L39" s="6"/>
      <c r="M39" s="11"/>
    </row>
    <row r="40" ht="17" customHeight="1" spans="1:13" x14ac:dyDescent="0.25">
      <c r="A40" s="11"/>
      <c r="B40" s="11"/>
      <c r="C40" s="6"/>
      <c r="D40" s="6"/>
      <c r="E40" s="12"/>
      <c r="F40" s="12"/>
      <c r="G40" s="8">
        <f>IF(E40="","",ROUND(E40-N(F40),2))</f>
      </c>
      <c r="H40" s="13">
        <f>IF(OR(G40="",$B$5=""),"",IF(AND(G40&gt;0,D40&lt;&gt;"",$B$5&gt;D40),$B$5-D40,""))</f>
      </c>
      <c r="I40" s="14">
        <f>IF(G40="","",IF(G40&lt;=0,"bezahlt",IF(AND($B$5&lt;&gt;"",D40&lt;&gt;"",$B$5&gt;D40),"überfällig","offen")))</f>
      </c>
      <c r="J40" s="11"/>
      <c r="K40" s="6"/>
      <c r="L40" s="6"/>
      <c r="M40" s="11"/>
    </row>
    <row r="41" ht="17" customHeight="1" spans="1:13" x14ac:dyDescent="0.25">
      <c r="A41" s="11"/>
      <c r="B41" s="11"/>
      <c r="C41" s="6"/>
      <c r="D41" s="6"/>
      <c r="E41" s="12"/>
      <c r="F41" s="12"/>
      <c r="G41" s="8">
        <f>IF(E41="","",ROUND(E41-N(F41),2))</f>
      </c>
      <c r="H41" s="13">
        <f>IF(OR(G41="",$B$5=""),"",IF(AND(G41&gt;0,D41&lt;&gt;"",$B$5&gt;D41),$B$5-D41,""))</f>
      </c>
      <c r="I41" s="14">
        <f>IF(G41="","",IF(G41&lt;=0,"bezahlt",IF(AND($B$5&lt;&gt;"",D41&lt;&gt;"",$B$5&gt;D41),"überfällig","offen")))</f>
      </c>
      <c r="J41" s="11"/>
      <c r="K41" s="6"/>
      <c r="L41" s="6"/>
      <c r="M41" s="11"/>
    </row>
    <row r="42" ht="17" customHeight="1" spans="1:13" x14ac:dyDescent="0.25">
      <c r="A42" s="11"/>
      <c r="B42" s="11"/>
      <c r="C42" s="6"/>
      <c r="D42" s="6"/>
      <c r="E42" s="12"/>
      <c r="F42" s="12"/>
      <c r="G42" s="8">
        <f>IF(E42="","",ROUND(E42-N(F42),2))</f>
      </c>
      <c r="H42" s="13">
        <f>IF(OR(G42="",$B$5=""),"",IF(AND(G42&gt;0,D42&lt;&gt;"",$B$5&gt;D42),$B$5-D42,""))</f>
      </c>
      <c r="I42" s="14">
        <f>IF(G42="","",IF(G42&lt;=0,"bezahlt",IF(AND($B$5&lt;&gt;"",D42&lt;&gt;"",$B$5&gt;D42),"überfällig","offen")))</f>
      </c>
      <c r="J42" s="11"/>
      <c r="K42" s="6"/>
      <c r="L42" s="6"/>
      <c r="M42" s="11"/>
    </row>
    <row r="43" ht="17" customHeight="1" spans="1:13" x14ac:dyDescent="0.25">
      <c r="A43" s="11"/>
      <c r="B43" s="11"/>
      <c r="C43" s="6"/>
      <c r="D43" s="6"/>
      <c r="E43" s="12"/>
      <c r="F43" s="12"/>
      <c r="G43" s="8">
        <f>IF(E43="","",ROUND(E43-N(F43),2))</f>
      </c>
      <c r="H43" s="13">
        <f>IF(OR(G43="",$B$5=""),"",IF(AND(G43&gt;0,D43&lt;&gt;"",$B$5&gt;D43),$B$5-D43,""))</f>
      </c>
      <c r="I43" s="14">
        <f>IF(G43="","",IF(G43&lt;=0,"bezahlt",IF(AND($B$5&lt;&gt;"",D43&lt;&gt;"",$B$5&gt;D43),"überfällig","offen")))</f>
      </c>
      <c r="J43" s="11"/>
      <c r="K43" s="6"/>
      <c r="L43" s="6"/>
      <c r="M43" s="11"/>
    </row>
    <row r="44" ht="17" customHeight="1" spans="1:13" x14ac:dyDescent="0.25">
      <c r="A44" s="11"/>
      <c r="B44" s="11"/>
      <c r="C44" s="6"/>
      <c r="D44" s="6"/>
      <c r="E44" s="12"/>
      <c r="F44" s="12"/>
      <c r="G44" s="8">
        <f>IF(E44="","",ROUND(E44-N(F44),2))</f>
      </c>
      <c r="H44" s="13">
        <f>IF(OR(G44="",$B$5=""),"",IF(AND(G44&gt;0,D44&lt;&gt;"",$B$5&gt;D44),$B$5-D44,""))</f>
      </c>
      <c r="I44" s="14">
        <f>IF(G44="","",IF(G44&lt;=0,"bezahlt",IF(AND($B$5&lt;&gt;"",D44&lt;&gt;"",$B$5&gt;D44),"überfällig","offen")))</f>
      </c>
      <c r="J44" s="11"/>
      <c r="K44" s="6"/>
      <c r="L44" s="6"/>
      <c r="M44" s="11"/>
    </row>
    <row r="45" ht="17" customHeight="1" spans="1:13" x14ac:dyDescent="0.25">
      <c r="A45" s="11"/>
      <c r="B45" s="11"/>
      <c r="C45" s="6"/>
      <c r="D45" s="6"/>
      <c r="E45" s="12"/>
      <c r="F45" s="12"/>
      <c r="G45" s="8">
        <f>IF(E45="","",ROUND(E45-N(F45),2))</f>
      </c>
      <c r="H45" s="13">
        <f>IF(OR(G45="",$B$5=""),"",IF(AND(G45&gt;0,D45&lt;&gt;"",$B$5&gt;D45),$B$5-D45,""))</f>
      </c>
      <c r="I45" s="14">
        <f>IF(G45="","",IF(G45&lt;=0,"bezahlt",IF(AND($B$5&lt;&gt;"",D45&lt;&gt;"",$B$5&gt;D45),"überfällig","offen")))</f>
      </c>
      <c r="J45" s="11"/>
      <c r="K45" s="6"/>
      <c r="L45" s="6"/>
      <c r="M45" s="11"/>
    </row>
    <row r="46" ht="17" customHeight="1" spans="1:13" x14ac:dyDescent="0.25">
      <c r="A46" s="11"/>
      <c r="B46" s="11"/>
      <c r="C46" s="6"/>
      <c r="D46" s="6"/>
      <c r="E46" s="12"/>
      <c r="F46" s="12"/>
      <c r="G46" s="8">
        <f>IF(E46="","",ROUND(E46-N(F46),2))</f>
      </c>
      <c r="H46" s="13">
        <f>IF(OR(G46="",$B$5=""),"",IF(AND(G46&gt;0,D46&lt;&gt;"",$B$5&gt;D46),$B$5-D46,""))</f>
      </c>
      <c r="I46" s="14">
        <f>IF(G46="","",IF(G46&lt;=0,"bezahlt",IF(AND($B$5&lt;&gt;"",D46&lt;&gt;"",$B$5&gt;D46),"überfällig","offen")))</f>
      </c>
      <c r="J46" s="11"/>
      <c r="K46" s="6"/>
      <c r="L46" s="6"/>
      <c r="M46" s="11"/>
    </row>
    <row r="47" ht="17" customHeight="1" spans="1:13" x14ac:dyDescent="0.25">
      <c r="A47" s="11"/>
      <c r="B47" s="11"/>
      <c r="C47" s="6"/>
      <c r="D47" s="6"/>
      <c r="E47" s="12"/>
      <c r="F47" s="12"/>
      <c r="G47" s="8">
        <f>IF(E47="","",ROUND(E47-N(F47),2))</f>
      </c>
      <c r="H47" s="13">
        <f>IF(OR(G47="",$B$5=""),"",IF(AND(G47&gt;0,D47&lt;&gt;"",$B$5&gt;D47),$B$5-D47,""))</f>
      </c>
      <c r="I47" s="14">
        <f>IF(G47="","",IF(G47&lt;=0,"bezahlt",IF(AND($B$5&lt;&gt;"",D47&lt;&gt;"",$B$5&gt;D47),"überfällig","offen")))</f>
      </c>
      <c r="J47" s="11"/>
      <c r="K47" s="6"/>
      <c r="L47" s="6"/>
      <c r="M47" s="11"/>
    </row>
    <row r="48" ht="17" customHeight="1" spans="1:13" x14ac:dyDescent="0.25">
      <c r="A48" s="11"/>
      <c r="B48" s="11"/>
      <c r="C48" s="6"/>
      <c r="D48" s="6"/>
      <c r="E48" s="12"/>
      <c r="F48" s="12"/>
      <c r="G48" s="8">
        <f>IF(E48="","",ROUND(E48-N(F48),2))</f>
      </c>
      <c r="H48" s="13">
        <f>IF(OR(G48="",$B$5=""),"",IF(AND(G48&gt;0,D48&lt;&gt;"",$B$5&gt;D48),$B$5-D48,""))</f>
      </c>
      <c r="I48" s="14">
        <f>IF(G48="","",IF(G48&lt;=0,"bezahlt",IF(AND($B$5&lt;&gt;"",D48&lt;&gt;"",$B$5&gt;D48),"überfällig","offen")))</f>
      </c>
      <c r="J48" s="11"/>
      <c r="K48" s="6"/>
      <c r="L48" s="6"/>
      <c r="M48" s="11"/>
    </row>
    <row r="49" ht="17" customHeight="1" spans="1:13" x14ac:dyDescent="0.25">
      <c r="A49" s="11"/>
      <c r="B49" s="11"/>
      <c r="C49" s="6"/>
      <c r="D49" s="6"/>
      <c r="E49" s="12"/>
      <c r="F49" s="12"/>
      <c r="G49" s="8">
        <f>IF(E49="","",ROUND(E49-N(F49),2))</f>
      </c>
      <c r="H49" s="13">
        <f>IF(OR(G49="",$B$5=""),"",IF(AND(G49&gt;0,D49&lt;&gt;"",$B$5&gt;D49),$B$5-D49,""))</f>
      </c>
      <c r="I49" s="14">
        <f>IF(G49="","",IF(G49&lt;=0,"bezahlt",IF(AND($B$5&lt;&gt;"",D49&lt;&gt;"",$B$5&gt;D49),"überfällig","offen")))</f>
      </c>
      <c r="J49" s="11"/>
      <c r="K49" s="6"/>
      <c r="L49" s="6"/>
      <c r="M49" s="11"/>
    </row>
    <row r="50" ht="17" customHeight="1" spans="1:13" x14ac:dyDescent="0.25">
      <c r="A50" s="11"/>
      <c r="B50" s="11"/>
      <c r="C50" s="6"/>
      <c r="D50" s="6"/>
      <c r="E50" s="12"/>
      <c r="F50" s="12"/>
      <c r="G50" s="8">
        <f>IF(E50="","",ROUND(E50-N(F50),2))</f>
      </c>
      <c r="H50" s="13">
        <f>IF(OR(G50="",$B$5=""),"",IF(AND(G50&gt;0,D50&lt;&gt;"",$B$5&gt;D50),$B$5-D50,""))</f>
      </c>
      <c r="I50" s="14">
        <f>IF(G50="","",IF(G50&lt;=0,"bezahlt",IF(AND($B$5&lt;&gt;"",D50&lt;&gt;"",$B$5&gt;D50),"überfällig","offen")))</f>
      </c>
      <c r="J50" s="11"/>
      <c r="K50" s="6"/>
      <c r="L50" s="6"/>
      <c r="M50" s="11"/>
    </row>
    <row r="51" ht="17" customHeight="1" spans="1:13" x14ac:dyDescent="0.25">
      <c r="A51" s="11"/>
      <c r="B51" s="11"/>
      <c r="C51" s="6"/>
      <c r="D51" s="6"/>
      <c r="E51" s="12"/>
      <c r="F51" s="12"/>
      <c r="G51" s="8">
        <f>IF(E51="","",ROUND(E51-N(F51),2))</f>
      </c>
      <c r="H51" s="13">
        <f>IF(OR(G51="",$B$5=""),"",IF(AND(G51&gt;0,D51&lt;&gt;"",$B$5&gt;D51),$B$5-D51,""))</f>
      </c>
      <c r="I51" s="14">
        <f>IF(G51="","",IF(G51&lt;=0,"bezahlt",IF(AND($B$5&lt;&gt;"",D51&lt;&gt;"",$B$5&gt;D51),"überfällig","offen")))</f>
      </c>
      <c r="J51" s="11"/>
      <c r="K51" s="6"/>
      <c r="L51" s="6"/>
      <c r="M51" s="11"/>
    </row>
    <row r="52" ht="17" customHeight="1" spans="1:13" x14ac:dyDescent="0.25">
      <c r="A52" s="11"/>
      <c r="B52" s="11"/>
      <c r="C52" s="6"/>
      <c r="D52" s="6"/>
      <c r="E52" s="12"/>
      <c r="F52" s="12"/>
      <c r="G52" s="8">
        <f>IF(E52="","",ROUND(E52-N(F52),2))</f>
      </c>
      <c r="H52" s="13">
        <f>IF(OR(G52="",$B$5=""),"",IF(AND(G52&gt;0,D52&lt;&gt;"",$B$5&gt;D52),$B$5-D52,""))</f>
      </c>
      <c r="I52" s="14">
        <f>IF(G52="","",IF(G52&lt;=0,"bezahlt",IF(AND($B$5&lt;&gt;"",D52&lt;&gt;"",$B$5&gt;D52),"überfällig","offen")))</f>
      </c>
      <c r="J52" s="11"/>
      <c r="K52" s="6"/>
      <c r="L52" s="6"/>
      <c r="M52" s="11"/>
    </row>
    <row r="53" ht="17" customHeight="1" spans="1:13" x14ac:dyDescent="0.25">
      <c r="A53" s="11"/>
      <c r="B53" s="11"/>
      <c r="C53" s="6"/>
      <c r="D53" s="6"/>
      <c r="E53" s="12"/>
      <c r="F53" s="12"/>
      <c r="G53" s="8">
        <f>IF(E53="","",ROUND(E53-N(F53),2))</f>
      </c>
      <c r="H53" s="13">
        <f>IF(OR(G53="",$B$5=""),"",IF(AND(G53&gt;0,D53&lt;&gt;"",$B$5&gt;D53),$B$5-D53,""))</f>
      </c>
      <c r="I53" s="14">
        <f>IF(G53="","",IF(G53&lt;=0,"bezahlt",IF(AND($B$5&lt;&gt;"",D53&lt;&gt;"",$B$5&gt;D53),"überfällig","offen")))</f>
      </c>
      <c r="J53" s="11"/>
      <c r="K53" s="6"/>
      <c r="L53" s="6"/>
      <c r="M53" s="11"/>
    </row>
    <row r="54" ht="17" customHeight="1" spans="1:13" x14ac:dyDescent="0.25">
      <c r="A54" s="11"/>
      <c r="B54" s="11"/>
      <c r="C54" s="6"/>
      <c r="D54" s="6"/>
      <c r="E54" s="12"/>
      <c r="F54" s="12"/>
      <c r="G54" s="8">
        <f>IF(E54="","",ROUND(E54-N(F54),2))</f>
      </c>
      <c r="H54" s="13">
        <f>IF(OR(G54="",$B$5=""),"",IF(AND(G54&gt;0,D54&lt;&gt;"",$B$5&gt;D54),$B$5-D54,""))</f>
      </c>
      <c r="I54" s="14">
        <f>IF(G54="","",IF(G54&lt;=0,"bezahlt",IF(AND($B$5&lt;&gt;"",D54&lt;&gt;"",$B$5&gt;D54),"überfällig","offen")))</f>
      </c>
      <c r="J54" s="11"/>
      <c r="K54" s="6"/>
      <c r="L54" s="6"/>
      <c r="M54" s="11"/>
    </row>
    <row r="55" ht="17" customHeight="1" spans="1:13" x14ac:dyDescent="0.25">
      <c r="A55" s="11"/>
      <c r="B55" s="11"/>
      <c r="C55" s="6"/>
      <c r="D55" s="6"/>
      <c r="E55" s="12"/>
      <c r="F55" s="12"/>
      <c r="G55" s="8">
        <f>IF(E55="","",ROUND(E55-N(F55),2))</f>
      </c>
      <c r="H55" s="13">
        <f>IF(OR(G55="",$B$5=""),"",IF(AND(G55&gt;0,D55&lt;&gt;"",$B$5&gt;D55),$B$5-D55,""))</f>
      </c>
      <c r="I55" s="14">
        <f>IF(G55="","",IF(G55&lt;=0,"bezahlt",IF(AND($B$5&lt;&gt;"",D55&lt;&gt;"",$B$5&gt;D55),"überfällig","offen")))</f>
      </c>
      <c r="J55" s="11"/>
      <c r="K55" s="6"/>
      <c r="L55" s="6"/>
      <c r="M55" s="11"/>
    </row>
    <row r="56" ht="17" customHeight="1" spans="1:13" x14ac:dyDescent="0.25">
      <c r="A56" s="11"/>
      <c r="B56" s="11"/>
      <c r="C56" s="6"/>
      <c r="D56" s="6"/>
      <c r="E56" s="12"/>
      <c r="F56" s="12"/>
      <c r="G56" s="8">
        <f>IF(E56="","",ROUND(E56-N(F56),2))</f>
      </c>
      <c r="H56" s="13">
        <f>IF(OR(G56="",$B$5=""),"",IF(AND(G56&gt;0,D56&lt;&gt;"",$B$5&gt;D56),$B$5-D56,""))</f>
      </c>
      <c r="I56" s="14">
        <f>IF(G56="","",IF(G56&lt;=0,"bezahlt",IF(AND($B$5&lt;&gt;"",D56&lt;&gt;"",$B$5&gt;D56),"überfällig","offen")))</f>
      </c>
      <c r="J56" s="11"/>
      <c r="K56" s="6"/>
      <c r="L56" s="6"/>
      <c r="M56" s="11"/>
    </row>
    <row r="57" ht="17" customHeight="1" spans="1:13" x14ac:dyDescent="0.25">
      <c r="A57" s="11"/>
      <c r="B57" s="11"/>
      <c r="C57" s="6"/>
      <c r="D57" s="6"/>
      <c r="E57" s="12"/>
      <c r="F57" s="12"/>
      <c r="G57" s="8">
        <f>IF(E57="","",ROUND(E57-N(F57),2))</f>
      </c>
      <c r="H57" s="13">
        <f>IF(OR(G57="",$B$5=""),"",IF(AND(G57&gt;0,D57&lt;&gt;"",$B$5&gt;D57),$B$5-D57,""))</f>
      </c>
      <c r="I57" s="14">
        <f>IF(G57="","",IF(G57&lt;=0,"bezahlt",IF(AND($B$5&lt;&gt;"",D57&lt;&gt;"",$B$5&gt;D57),"überfällig","offen")))</f>
      </c>
      <c r="J57" s="11"/>
      <c r="K57" s="6"/>
      <c r="L57" s="6"/>
      <c r="M57" s="11"/>
    </row>
    <row r="58" ht="17" customHeight="1" spans="1:13" x14ac:dyDescent="0.25">
      <c r="A58" s="11"/>
      <c r="B58" s="11"/>
      <c r="C58" s="6"/>
      <c r="D58" s="6"/>
      <c r="E58" s="12"/>
      <c r="F58" s="12"/>
      <c r="G58" s="8">
        <f>IF(E58="","",ROUND(E58-N(F58),2))</f>
      </c>
      <c r="H58" s="13">
        <f>IF(OR(G58="",$B$5=""),"",IF(AND(G58&gt;0,D58&lt;&gt;"",$B$5&gt;D58),$B$5-D58,""))</f>
      </c>
      <c r="I58" s="14">
        <f>IF(G58="","",IF(G58&lt;=0,"bezahlt",IF(AND($B$5&lt;&gt;"",D58&lt;&gt;"",$B$5&gt;D58),"überfällig","offen")))</f>
      </c>
      <c r="J58" s="11"/>
      <c r="K58" s="6"/>
      <c r="L58" s="6"/>
      <c r="M58" s="11"/>
    </row>
    <row r="59" ht="17" customHeight="1" spans="1:13" x14ac:dyDescent="0.25">
      <c r="A59" s="11"/>
      <c r="B59" s="11"/>
      <c r="C59" s="6"/>
      <c r="D59" s="6"/>
      <c r="E59" s="12"/>
      <c r="F59" s="12"/>
      <c r="G59" s="8">
        <f>IF(E59="","",ROUND(E59-N(F59),2))</f>
      </c>
      <c r="H59" s="13">
        <f>IF(OR(G59="",$B$5=""),"",IF(AND(G59&gt;0,D59&lt;&gt;"",$B$5&gt;D59),$B$5-D59,""))</f>
      </c>
      <c r="I59" s="14">
        <f>IF(G59="","",IF(G59&lt;=0,"bezahlt",IF(AND($B$5&lt;&gt;"",D59&lt;&gt;"",$B$5&gt;D59),"überfällig","offen")))</f>
      </c>
      <c r="J59" s="11"/>
      <c r="K59" s="6"/>
      <c r="L59" s="6"/>
      <c r="M59" s="11"/>
    </row>
    <row r="60" ht="17" customHeight="1" spans="1:13" x14ac:dyDescent="0.25">
      <c r="A60" s="11"/>
      <c r="B60" s="11"/>
      <c r="C60" s="6"/>
      <c r="D60" s="6"/>
      <c r="E60" s="12"/>
      <c r="F60" s="12"/>
      <c r="G60" s="8">
        <f>IF(E60="","",ROUND(E60-N(F60),2))</f>
      </c>
      <c r="H60" s="13">
        <f>IF(OR(G60="",$B$5=""),"",IF(AND(G60&gt;0,D60&lt;&gt;"",$B$5&gt;D60),$B$5-D60,""))</f>
      </c>
      <c r="I60" s="14">
        <f>IF(G60="","",IF(G60&lt;=0,"bezahlt",IF(AND($B$5&lt;&gt;"",D60&lt;&gt;"",$B$5&gt;D60),"überfällig","offen")))</f>
      </c>
      <c r="J60" s="11"/>
      <c r="K60" s="6"/>
      <c r="L60" s="6"/>
      <c r="M60" s="11"/>
    </row>
    <row r="61" ht="17" customHeight="1" spans="1:13" x14ac:dyDescent="0.25">
      <c r="A61" s="11"/>
      <c r="B61" s="11"/>
      <c r="C61" s="6"/>
      <c r="D61" s="6"/>
      <c r="E61" s="12"/>
      <c r="F61" s="12"/>
      <c r="G61" s="8">
        <f>IF(E61="","",ROUND(E61-N(F61),2))</f>
      </c>
      <c r="H61" s="13">
        <f>IF(OR(G61="",$B$5=""),"",IF(AND(G61&gt;0,D61&lt;&gt;"",$B$5&gt;D61),$B$5-D61,""))</f>
      </c>
      <c r="I61" s="14">
        <f>IF(G61="","",IF(G61&lt;=0,"bezahlt",IF(AND($B$5&lt;&gt;"",D61&lt;&gt;"",$B$5&gt;D61),"überfällig","offen")))</f>
      </c>
      <c r="J61" s="11"/>
      <c r="K61" s="6"/>
      <c r="L61" s="6"/>
      <c r="M61" s="11"/>
    </row>
    <row r="62" ht="17" customHeight="1" spans="1:13" x14ac:dyDescent="0.25">
      <c r="A62" s="11"/>
      <c r="B62" s="11"/>
      <c r="C62" s="6"/>
      <c r="D62" s="6"/>
      <c r="E62" s="12"/>
      <c r="F62" s="12"/>
      <c r="G62" s="8">
        <f>IF(E62="","",ROUND(E62-N(F62),2))</f>
      </c>
      <c r="H62" s="13">
        <f>IF(OR(G62="",$B$5=""),"",IF(AND(G62&gt;0,D62&lt;&gt;"",$B$5&gt;D62),$B$5-D62,""))</f>
      </c>
      <c r="I62" s="14">
        <f>IF(G62="","",IF(G62&lt;=0,"bezahlt",IF(AND($B$5&lt;&gt;"",D62&lt;&gt;"",$B$5&gt;D62),"überfällig","offen")))</f>
      </c>
      <c r="J62" s="11"/>
      <c r="K62" s="6"/>
      <c r="L62" s="6"/>
      <c r="M62" s="11"/>
    </row>
    <row r="63" ht="17" customHeight="1" spans="1:13" x14ac:dyDescent="0.25">
      <c r="A63" s="11"/>
      <c r="B63" s="11"/>
      <c r="C63" s="6"/>
      <c r="D63" s="6"/>
      <c r="E63" s="12"/>
      <c r="F63" s="12"/>
      <c r="G63" s="8">
        <f>IF(E63="","",ROUND(E63-N(F63),2))</f>
      </c>
      <c r="H63" s="13">
        <f>IF(OR(G63="",$B$5=""),"",IF(AND(G63&gt;0,D63&lt;&gt;"",$B$5&gt;D63),$B$5-D63,""))</f>
      </c>
      <c r="I63" s="14">
        <f>IF(G63="","",IF(G63&lt;=0,"bezahlt",IF(AND($B$5&lt;&gt;"",D63&lt;&gt;"",$B$5&gt;D63),"überfällig","offen")))</f>
      </c>
      <c r="J63" s="11"/>
      <c r="K63" s="6"/>
      <c r="L63" s="6"/>
      <c r="M63" s="11"/>
    </row>
    <row r="64" ht="17" customHeight="1" spans="1:13" x14ac:dyDescent="0.25">
      <c r="A64" s="11"/>
      <c r="B64" s="11"/>
      <c r="C64" s="6"/>
      <c r="D64" s="6"/>
      <c r="E64" s="12"/>
      <c r="F64" s="12"/>
      <c r="G64" s="8">
        <f>IF(E64="","",ROUND(E64-N(F64),2))</f>
      </c>
      <c r="H64" s="13">
        <f>IF(OR(G64="",$B$5=""),"",IF(AND(G64&gt;0,D64&lt;&gt;"",$B$5&gt;D64),$B$5-D64,""))</f>
      </c>
      <c r="I64" s="14">
        <f>IF(G64="","",IF(G64&lt;=0,"bezahlt",IF(AND($B$5&lt;&gt;"",D64&lt;&gt;"",$B$5&gt;D64),"überfällig","offen")))</f>
      </c>
      <c r="J64" s="11"/>
      <c r="K64" s="6"/>
      <c r="L64" s="6"/>
      <c r="M64" s="11"/>
    </row>
    <row r="65" ht="17" customHeight="1" spans="1:13" x14ac:dyDescent="0.25">
      <c r="A65" s="11"/>
      <c r="B65" s="11"/>
      <c r="C65" s="6"/>
      <c r="D65" s="6"/>
      <c r="E65" s="12"/>
      <c r="F65" s="12"/>
      <c r="G65" s="8">
        <f>IF(E65="","",ROUND(E65-N(F65),2))</f>
      </c>
      <c r="H65" s="13">
        <f>IF(OR(G65="",$B$5=""),"",IF(AND(G65&gt;0,D65&lt;&gt;"",$B$5&gt;D65),$B$5-D65,""))</f>
      </c>
      <c r="I65" s="14">
        <f>IF(G65="","",IF(G65&lt;=0,"bezahlt",IF(AND($B$5&lt;&gt;"",D65&lt;&gt;"",$B$5&gt;D65),"überfällig","offen")))</f>
      </c>
      <c r="J65" s="11"/>
      <c r="K65" s="6"/>
      <c r="L65" s="6"/>
      <c r="M65" s="11"/>
    </row>
    <row r="66" ht="17" customHeight="1" spans="1:13" x14ac:dyDescent="0.25">
      <c r="A66" s="11"/>
      <c r="B66" s="11"/>
      <c r="C66" s="6"/>
      <c r="D66" s="6"/>
      <c r="E66" s="12"/>
      <c r="F66" s="12"/>
      <c r="G66" s="8">
        <f>IF(E66="","",ROUND(E66-N(F66),2))</f>
      </c>
      <c r="H66" s="13">
        <f>IF(OR(G66="",$B$5=""),"",IF(AND(G66&gt;0,D66&lt;&gt;"",$B$5&gt;D66),$B$5-D66,""))</f>
      </c>
      <c r="I66" s="14">
        <f>IF(G66="","",IF(G66&lt;=0,"bezahlt",IF(AND($B$5&lt;&gt;"",D66&lt;&gt;"",$B$5&gt;D66),"überfällig","offen")))</f>
      </c>
      <c r="J66" s="11"/>
      <c r="K66" s="6"/>
      <c r="L66" s="6"/>
      <c r="M66" s="11"/>
    </row>
    <row r="67" ht="17" customHeight="1" spans="1:13" x14ac:dyDescent="0.25">
      <c r="A67" s="11"/>
      <c r="B67" s="11"/>
      <c r="C67" s="6"/>
      <c r="D67" s="6"/>
      <c r="E67" s="12"/>
      <c r="F67" s="12"/>
      <c r="G67" s="8">
        <f>IF(E67="","",ROUND(E67-N(F67),2))</f>
      </c>
      <c r="H67" s="13">
        <f>IF(OR(G67="",$B$5=""),"",IF(AND(G67&gt;0,D67&lt;&gt;"",$B$5&gt;D67),$B$5-D67,""))</f>
      </c>
      <c r="I67" s="14">
        <f>IF(G67="","",IF(G67&lt;=0,"bezahlt",IF(AND($B$5&lt;&gt;"",D67&lt;&gt;"",$B$5&gt;D67),"überfällig","offen")))</f>
      </c>
      <c r="J67" s="11"/>
      <c r="K67" s="6"/>
      <c r="L67" s="6"/>
      <c r="M67" s="11"/>
    </row>
    <row r="68" ht="17" customHeight="1" spans="1:13" x14ac:dyDescent="0.25">
      <c r="A68" s="11"/>
      <c r="B68" s="11"/>
      <c r="C68" s="6"/>
      <c r="D68" s="6"/>
      <c r="E68" s="12"/>
      <c r="F68" s="12"/>
      <c r="G68" s="8">
        <f>IF(E68="","",ROUND(E68-N(F68),2))</f>
      </c>
      <c r="H68" s="13">
        <f>IF(OR(G68="",$B$5=""),"",IF(AND(G68&gt;0,D68&lt;&gt;"",$B$5&gt;D68),$B$5-D68,""))</f>
      </c>
      <c r="I68" s="14">
        <f>IF(G68="","",IF(G68&lt;=0,"bezahlt",IF(AND($B$5&lt;&gt;"",D68&lt;&gt;"",$B$5&gt;D68),"überfällig","offen")))</f>
      </c>
      <c r="J68" s="11"/>
      <c r="K68" s="6"/>
      <c r="L68" s="6"/>
      <c r="M68" s="11"/>
    </row>
    <row r="69" ht="17" customHeight="1" spans="1:13" x14ac:dyDescent="0.25">
      <c r="A69" s="11"/>
      <c r="B69" s="11"/>
      <c r="C69" s="6"/>
      <c r="D69" s="6"/>
      <c r="E69" s="12"/>
      <c r="F69" s="12"/>
      <c r="G69" s="8">
        <f>IF(E69="","",ROUND(E69-N(F69),2))</f>
      </c>
      <c r="H69" s="13">
        <f>IF(OR(G69="",$B$5=""),"",IF(AND(G69&gt;0,D69&lt;&gt;"",$B$5&gt;D69),$B$5-D69,""))</f>
      </c>
      <c r="I69" s="14">
        <f>IF(G69="","",IF(G69&lt;=0,"bezahlt",IF(AND($B$5&lt;&gt;"",D69&lt;&gt;"",$B$5&gt;D69),"überfällig","offen")))</f>
      </c>
      <c r="J69" s="11"/>
      <c r="K69" s="6"/>
      <c r="L69" s="6"/>
      <c r="M69" s="11"/>
    </row>
    <row r="70" ht="17" customHeight="1" spans="1:13" x14ac:dyDescent="0.25">
      <c r="A70" s="11"/>
      <c r="B70" s="11"/>
      <c r="C70" s="6"/>
      <c r="D70" s="6"/>
      <c r="E70" s="12"/>
      <c r="F70" s="12"/>
      <c r="G70" s="8">
        <f>IF(E70="","",ROUND(E70-N(F70),2))</f>
      </c>
      <c r="H70" s="13">
        <f>IF(OR(G70="",$B$5=""),"",IF(AND(G70&gt;0,D70&lt;&gt;"",$B$5&gt;D70),$B$5-D70,""))</f>
      </c>
      <c r="I70" s="14">
        <f>IF(G70="","",IF(G70&lt;=0,"bezahlt",IF(AND($B$5&lt;&gt;"",D70&lt;&gt;"",$B$5&gt;D70),"überfällig","offen")))</f>
      </c>
      <c r="J70" s="11"/>
      <c r="K70" s="6"/>
      <c r="L70" s="6"/>
      <c r="M70" s="11"/>
    </row>
    <row r="71" ht="17" customHeight="1" spans="1:13" x14ac:dyDescent="0.25">
      <c r="A71" s="11"/>
      <c r="B71" s="11"/>
      <c r="C71" s="6"/>
      <c r="D71" s="6"/>
      <c r="E71" s="12"/>
      <c r="F71" s="12"/>
      <c r="G71" s="8">
        <f>IF(E71="","",ROUND(E71-N(F71),2))</f>
      </c>
      <c r="H71" s="13">
        <f>IF(OR(G71="",$B$5=""),"",IF(AND(G71&gt;0,D71&lt;&gt;"",$B$5&gt;D71),$B$5-D71,""))</f>
      </c>
      <c r="I71" s="14">
        <f>IF(G71="","",IF(G71&lt;=0,"bezahlt",IF(AND($B$5&lt;&gt;"",D71&lt;&gt;"",$B$5&gt;D71),"überfällig","offen")))</f>
      </c>
      <c r="J71" s="11"/>
      <c r="K71" s="6"/>
      <c r="L71" s="6"/>
      <c r="M71" s="11"/>
    </row>
    <row r="72" ht="17" customHeight="1" spans="1:13" x14ac:dyDescent="0.25">
      <c r="A72" s="11"/>
      <c r="B72" s="11"/>
      <c r="C72" s="6"/>
      <c r="D72" s="6"/>
      <c r="E72" s="12"/>
      <c r="F72" s="12"/>
      <c r="G72" s="8">
        <f>IF(E72="","",ROUND(E72-N(F72),2))</f>
      </c>
      <c r="H72" s="13">
        <f>IF(OR(G72="",$B$5=""),"",IF(AND(G72&gt;0,D72&lt;&gt;"",$B$5&gt;D72),$B$5-D72,""))</f>
      </c>
      <c r="I72" s="14">
        <f>IF(G72="","",IF(G72&lt;=0,"bezahlt",IF(AND($B$5&lt;&gt;"",D72&lt;&gt;"",$B$5&gt;D72),"überfällig","offen")))</f>
      </c>
      <c r="J72" s="11"/>
      <c r="K72" s="6"/>
      <c r="L72" s="6"/>
      <c r="M72" s="11"/>
    </row>
    <row r="73" ht="17" customHeight="1" spans="1:13" x14ac:dyDescent="0.25">
      <c r="A73" s="11"/>
      <c r="B73" s="11"/>
      <c r="C73" s="6"/>
      <c r="D73" s="6"/>
      <c r="E73" s="12"/>
      <c r="F73" s="12"/>
      <c r="G73" s="8">
        <f>IF(E73="","",ROUND(E73-N(F73),2))</f>
      </c>
      <c r="H73" s="13">
        <f>IF(OR(G73="",$B$5=""),"",IF(AND(G73&gt;0,D73&lt;&gt;"",$B$5&gt;D73),$B$5-D73,""))</f>
      </c>
      <c r="I73" s="14">
        <f>IF(G73="","",IF(G73&lt;=0,"bezahlt",IF(AND($B$5&lt;&gt;"",D73&lt;&gt;"",$B$5&gt;D73),"überfällig","offen")))</f>
      </c>
      <c r="J73" s="11"/>
      <c r="K73" s="6"/>
      <c r="L73" s="6"/>
      <c r="M73" s="11"/>
    </row>
    <row r="74" ht="17" customHeight="1" spans="1:13" x14ac:dyDescent="0.25">
      <c r="A74" s="11"/>
      <c r="B74" s="11"/>
      <c r="C74" s="6"/>
      <c r="D74" s="6"/>
      <c r="E74" s="12"/>
      <c r="F74" s="12"/>
      <c r="G74" s="8">
        <f>IF(E74="","",ROUND(E74-N(F74),2))</f>
      </c>
      <c r="H74" s="13">
        <f>IF(OR(G74="",$B$5=""),"",IF(AND(G74&gt;0,D74&lt;&gt;"",$B$5&gt;D74),$B$5-D74,""))</f>
      </c>
      <c r="I74" s="14">
        <f>IF(G74="","",IF(G74&lt;=0,"bezahlt",IF(AND($B$5&lt;&gt;"",D74&lt;&gt;"",$B$5&gt;D74),"überfällig","offen")))</f>
      </c>
      <c r="J74" s="11"/>
      <c r="K74" s="6"/>
      <c r="L74" s="6"/>
      <c r="M74" s="11"/>
    </row>
    <row r="75" ht="17" customHeight="1" spans="1:13" x14ac:dyDescent="0.25">
      <c r="A75" s="11"/>
      <c r="B75" s="11"/>
      <c r="C75" s="6"/>
      <c r="D75" s="6"/>
      <c r="E75" s="12"/>
      <c r="F75" s="12"/>
      <c r="G75" s="8">
        <f>IF(E75="","",ROUND(E75-N(F75),2))</f>
      </c>
      <c r="H75" s="13">
        <f>IF(OR(G75="",$B$5=""),"",IF(AND(G75&gt;0,D75&lt;&gt;"",$B$5&gt;D75),$B$5-D75,""))</f>
      </c>
      <c r="I75" s="14">
        <f>IF(G75="","",IF(G75&lt;=0,"bezahlt",IF(AND($B$5&lt;&gt;"",D75&lt;&gt;"",$B$5&gt;D75),"überfällig","offen")))</f>
      </c>
      <c r="J75" s="11"/>
      <c r="K75" s="6"/>
      <c r="L75" s="6"/>
      <c r="M75" s="11"/>
    </row>
    <row r="76" ht="17" customHeight="1" spans="1:13" x14ac:dyDescent="0.25">
      <c r="A76" s="11"/>
      <c r="B76" s="11"/>
      <c r="C76" s="6"/>
      <c r="D76" s="6"/>
      <c r="E76" s="12"/>
      <c r="F76" s="12"/>
      <c r="G76" s="8">
        <f>IF(E76="","",ROUND(E76-N(F76),2))</f>
      </c>
      <c r="H76" s="13">
        <f>IF(OR(G76="",$B$5=""),"",IF(AND(G76&gt;0,D76&lt;&gt;"",$B$5&gt;D76),$B$5-D76,""))</f>
      </c>
      <c r="I76" s="14">
        <f>IF(G76="","",IF(G76&lt;=0,"bezahlt",IF(AND($B$5&lt;&gt;"",D76&lt;&gt;"",$B$5&gt;D76),"überfällig","offen")))</f>
      </c>
      <c r="J76" s="11"/>
      <c r="K76" s="6"/>
      <c r="L76" s="6"/>
      <c r="M76" s="11"/>
    </row>
    <row r="77" ht="17" customHeight="1" spans="1:13" x14ac:dyDescent="0.25">
      <c r="A77" s="11"/>
      <c r="B77" s="11"/>
      <c r="C77" s="6"/>
      <c r="D77" s="6"/>
      <c r="E77" s="12"/>
      <c r="F77" s="12"/>
      <c r="G77" s="8">
        <f>IF(E77="","",ROUND(E77-N(F77),2))</f>
      </c>
      <c r="H77" s="13">
        <f>IF(OR(G77="",$B$5=""),"",IF(AND(G77&gt;0,D77&lt;&gt;"",$B$5&gt;D77),$B$5-D77,""))</f>
      </c>
      <c r="I77" s="14">
        <f>IF(G77="","",IF(G77&lt;=0,"bezahlt",IF(AND($B$5&lt;&gt;"",D77&lt;&gt;"",$B$5&gt;D77),"überfällig","offen")))</f>
      </c>
      <c r="J77" s="11"/>
      <c r="K77" s="6"/>
      <c r="L77" s="6"/>
      <c r="M77" s="11"/>
    </row>
    <row r="78" ht="17" customHeight="1" spans="1:13" x14ac:dyDescent="0.25">
      <c r="A78" s="11"/>
      <c r="B78" s="11"/>
      <c r="C78" s="6"/>
      <c r="D78" s="6"/>
      <c r="E78" s="12"/>
      <c r="F78" s="12"/>
      <c r="G78" s="8">
        <f>IF(E78="","",ROUND(E78-N(F78),2))</f>
      </c>
      <c r="H78" s="13">
        <f>IF(OR(G78="",$B$5=""),"",IF(AND(G78&gt;0,D78&lt;&gt;"",$B$5&gt;D78),$B$5-D78,""))</f>
      </c>
      <c r="I78" s="14">
        <f>IF(G78="","",IF(G78&lt;=0,"bezahlt",IF(AND($B$5&lt;&gt;"",D78&lt;&gt;"",$B$5&gt;D78),"überfällig","offen")))</f>
      </c>
      <c r="J78" s="11"/>
      <c r="K78" s="6"/>
      <c r="L78" s="6"/>
      <c r="M78" s="11"/>
    </row>
    <row r="79" ht="17" customHeight="1" spans="1:13" x14ac:dyDescent="0.25">
      <c r="A79" s="11"/>
      <c r="B79" s="11"/>
      <c r="C79" s="6"/>
      <c r="D79" s="6"/>
      <c r="E79" s="12"/>
      <c r="F79" s="12"/>
      <c r="G79" s="8">
        <f>IF(E79="","",ROUND(E79-N(F79),2))</f>
      </c>
      <c r="H79" s="13">
        <f>IF(OR(G79="",$B$5=""),"",IF(AND(G79&gt;0,D79&lt;&gt;"",$B$5&gt;D79),$B$5-D79,""))</f>
      </c>
      <c r="I79" s="14">
        <f>IF(G79="","",IF(G79&lt;=0,"bezahlt",IF(AND($B$5&lt;&gt;"",D79&lt;&gt;"",$B$5&gt;D79),"überfällig","offen")))</f>
      </c>
      <c r="J79" s="11"/>
      <c r="K79" s="6"/>
      <c r="L79" s="6"/>
      <c r="M79" s="11"/>
    </row>
    <row r="80" ht="17" customHeight="1" spans="1:13" x14ac:dyDescent="0.25">
      <c r="A80" s="11"/>
      <c r="B80" s="11"/>
      <c r="C80" s="6"/>
      <c r="D80" s="6"/>
      <c r="E80" s="12"/>
      <c r="F80" s="12"/>
      <c r="G80" s="8">
        <f>IF(E80="","",ROUND(E80-N(F80),2))</f>
      </c>
      <c r="H80" s="13">
        <f>IF(OR(G80="",$B$5=""),"",IF(AND(G80&gt;0,D80&lt;&gt;"",$B$5&gt;D80),$B$5-D80,""))</f>
      </c>
      <c r="I80" s="14">
        <f>IF(G80="","",IF(G80&lt;=0,"bezahlt",IF(AND($B$5&lt;&gt;"",D80&lt;&gt;"",$B$5&gt;D80),"überfällig","offen")))</f>
      </c>
      <c r="J80" s="11"/>
      <c r="K80" s="6"/>
      <c r="L80" s="6"/>
      <c r="M80" s="11"/>
    </row>
    <row r="81" ht="17" customHeight="1" spans="1:13" x14ac:dyDescent="0.25">
      <c r="A81" s="11"/>
      <c r="B81" s="11"/>
      <c r="C81" s="6"/>
      <c r="D81" s="6"/>
      <c r="E81" s="12"/>
      <c r="F81" s="12"/>
      <c r="G81" s="8">
        <f>IF(E81="","",ROUND(E81-N(F81),2))</f>
      </c>
      <c r="H81" s="13">
        <f>IF(OR(G81="",$B$5=""),"",IF(AND(G81&gt;0,D81&lt;&gt;"",$B$5&gt;D81),$B$5-D81,""))</f>
      </c>
      <c r="I81" s="14">
        <f>IF(G81="","",IF(G81&lt;=0,"bezahlt",IF(AND($B$5&lt;&gt;"",D81&lt;&gt;"",$B$5&gt;D81),"überfällig","offen")))</f>
      </c>
      <c r="J81" s="11"/>
      <c r="K81" s="6"/>
      <c r="L81" s="6"/>
      <c r="M81" s="11"/>
    </row>
    <row r="82" ht="17" customHeight="1" spans="1:13" x14ac:dyDescent="0.25">
      <c r="A82" s="11"/>
      <c r="B82" s="11"/>
      <c r="C82" s="6"/>
      <c r="D82" s="6"/>
      <c r="E82" s="12"/>
      <c r="F82" s="12"/>
      <c r="G82" s="8">
        <f>IF(E82="","",ROUND(E82-N(F82),2))</f>
      </c>
      <c r="H82" s="13">
        <f>IF(OR(G82="",$B$5=""),"",IF(AND(G82&gt;0,D82&lt;&gt;"",$B$5&gt;D82),$B$5-D82,""))</f>
      </c>
      <c r="I82" s="14">
        <f>IF(G82="","",IF(G82&lt;=0,"bezahlt",IF(AND($B$5&lt;&gt;"",D82&lt;&gt;"",$B$5&gt;D82),"überfällig","offen")))</f>
      </c>
      <c r="J82" s="11"/>
      <c r="K82" s="6"/>
      <c r="L82" s="6"/>
      <c r="M82" s="11"/>
    </row>
    <row r="83" ht="17" customHeight="1" spans="1:13" x14ac:dyDescent="0.25">
      <c r="A83" s="11"/>
      <c r="B83" s="11"/>
      <c r="C83" s="6"/>
      <c r="D83" s="6"/>
      <c r="E83" s="12"/>
      <c r="F83" s="12"/>
      <c r="G83" s="8">
        <f>IF(E83="","",ROUND(E83-N(F83),2))</f>
      </c>
      <c r="H83" s="13">
        <f>IF(OR(G83="",$B$5=""),"",IF(AND(G83&gt;0,D83&lt;&gt;"",$B$5&gt;D83),$B$5-D83,""))</f>
      </c>
      <c r="I83" s="14">
        <f>IF(G83="","",IF(G83&lt;=0,"bezahlt",IF(AND($B$5&lt;&gt;"",D83&lt;&gt;"",$B$5&gt;D83),"überfällig","offen")))</f>
      </c>
      <c r="J83" s="11"/>
      <c r="K83" s="6"/>
      <c r="L83" s="6"/>
      <c r="M83" s="11"/>
    </row>
    <row r="84" ht="17" customHeight="1" spans="1:13" x14ac:dyDescent="0.25">
      <c r="A84" s="11"/>
      <c r="B84" s="11"/>
      <c r="C84" s="6"/>
      <c r="D84" s="6"/>
      <c r="E84" s="12"/>
      <c r="F84" s="12"/>
      <c r="G84" s="8">
        <f>IF(E84="","",ROUND(E84-N(F84),2))</f>
      </c>
      <c r="H84" s="13">
        <f>IF(OR(G84="",$B$5=""),"",IF(AND(G84&gt;0,D84&lt;&gt;"",$B$5&gt;D84),$B$5-D84,""))</f>
      </c>
      <c r="I84" s="14">
        <f>IF(G84="","",IF(G84&lt;=0,"bezahlt",IF(AND($B$5&lt;&gt;"",D84&lt;&gt;"",$B$5&gt;D84),"überfällig","offen")))</f>
      </c>
      <c r="J84" s="11"/>
      <c r="K84" s="6"/>
      <c r="L84" s="6"/>
      <c r="M84" s="11"/>
    </row>
    <row r="85" ht="17" customHeight="1" spans="1:13" x14ac:dyDescent="0.25">
      <c r="A85" s="11"/>
      <c r="B85" s="11"/>
      <c r="C85" s="6"/>
      <c r="D85" s="6"/>
      <c r="E85" s="12"/>
      <c r="F85" s="12"/>
      <c r="G85" s="8">
        <f>IF(E85="","",ROUND(E85-N(F85),2))</f>
      </c>
      <c r="H85" s="13">
        <f>IF(OR(G85="",$B$5=""),"",IF(AND(G85&gt;0,D85&lt;&gt;"",$B$5&gt;D85),$B$5-D85,""))</f>
      </c>
      <c r="I85" s="14">
        <f>IF(G85="","",IF(G85&lt;=0,"bezahlt",IF(AND($B$5&lt;&gt;"",D85&lt;&gt;"",$B$5&gt;D85),"überfällig","offen")))</f>
      </c>
      <c r="J85" s="11"/>
      <c r="K85" s="6"/>
      <c r="L85" s="6"/>
      <c r="M85" s="11"/>
    </row>
    <row r="86" ht="17" customHeight="1" spans="1:13" x14ac:dyDescent="0.25">
      <c r="A86" s="11"/>
      <c r="B86" s="11"/>
      <c r="C86" s="6"/>
      <c r="D86" s="6"/>
      <c r="E86" s="12"/>
      <c r="F86" s="12"/>
      <c r="G86" s="8">
        <f>IF(E86="","",ROUND(E86-N(F86),2))</f>
      </c>
      <c r="H86" s="13">
        <f>IF(OR(G86="",$B$5=""),"",IF(AND(G86&gt;0,D86&lt;&gt;"",$B$5&gt;D86),$B$5-D86,""))</f>
      </c>
      <c r="I86" s="14">
        <f>IF(G86="","",IF(G86&lt;=0,"bezahlt",IF(AND($B$5&lt;&gt;"",D86&lt;&gt;"",$B$5&gt;D86),"überfällig","offen")))</f>
      </c>
      <c r="J86" s="11"/>
      <c r="K86" s="6"/>
      <c r="L86" s="6"/>
      <c r="M86" s="11"/>
    </row>
    <row r="87" ht="17" customHeight="1" spans="1:13" x14ac:dyDescent="0.25">
      <c r="A87" s="11"/>
      <c r="B87" s="11"/>
      <c r="C87" s="6"/>
      <c r="D87" s="6"/>
      <c r="E87" s="12"/>
      <c r="F87" s="12"/>
      <c r="G87" s="8">
        <f>IF(E87="","",ROUND(E87-N(F87),2))</f>
      </c>
      <c r="H87" s="13">
        <f>IF(OR(G87="",$B$5=""),"",IF(AND(G87&gt;0,D87&lt;&gt;"",$B$5&gt;D87),$B$5-D87,""))</f>
      </c>
      <c r="I87" s="14">
        <f>IF(G87="","",IF(G87&lt;=0,"bezahlt",IF(AND($B$5&lt;&gt;"",D87&lt;&gt;"",$B$5&gt;D87),"überfällig","offen")))</f>
      </c>
      <c r="J87" s="11"/>
      <c r="K87" s="6"/>
      <c r="L87" s="6"/>
      <c r="M87" s="11"/>
    </row>
    <row r="88" ht="17" customHeight="1" spans="1:13" x14ac:dyDescent="0.25">
      <c r="A88" s="11"/>
      <c r="B88" s="11"/>
      <c r="C88" s="6"/>
      <c r="D88" s="6"/>
      <c r="E88" s="12"/>
      <c r="F88" s="12"/>
      <c r="G88" s="8">
        <f>IF(E88="","",ROUND(E88-N(F88),2))</f>
      </c>
      <c r="H88" s="13">
        <f>IF(OR(G88="",$B$5=""),"",IF(AND(G88&gt;0,D88&lt;&gt;"",$B$5&gt;D88),$B$5-D88,""))</f>
      </c>
      <c r="I88" s="14">
        <f>IF(G88="","",IF(G88&lt;=0,"bezahlt",IF(AND($B$5&lt;&gt;"",D88&lt;&gt;"",$B$5&gt;D88),"überfällig","offen")))</f>
      </c>
      <c r="J88" s="11"/>
      <c r="K88" s="6"/>
      <c r="L88" s="6"/>
      <c r="M88" s="11"/>
    </row>
    <row r="89" ht="17" customHeight="1" spans="1:13" x14ac:dyDescent="0.25">
      <c r="A89" s="11"/>
      <c r="B89" s="11"/>
      <c r="C89" s="6"/>
      <c r="D89" s="6"/>
      <c r="E89" s="12"/>
      <c r="F89" s="12"/>
      <c r="G89" s="8">
        <f>IF(E89="","",ROUND(E89-N(F89),2))</f>
      </c>
      <c r="H89" s="13">
        <f>IF(OR(G89="",$B$5=""),"",IF(AND(G89&gt;0,D89&lt;&gt;"",$B$5&gt;D89),$B$5-D89,""))</f>
      </c>
      <c r="I89" s="14">
        <f>IF(G89="","",IF(G89&lt;=0,"bezahlt",IF(AND($B$5&lt;&gt;"",D89&lt;&gt;"",$B$5&gt;D89),"überfällig","offen")))</f>
      </c>
      <c r="J89" s="11"/>
      <c r="K89" s="6"/>
      <c r="L89" s="6"/>
      <c r="M89" s="11"/>
    </row>
    <row r="90" ht="17" customHeight="1" spans="1:13" x14ac:dyDescent="0.25">
      <c r="A90" s="11"/>
      <c r="B90" s="11"/>
      <c r="C90" s="6"/>
      <c r="D90" s="6"/>
      <c r="E90" s="12"/>
      <c r="F90" s="12"/>
      <c r="G90" s="8">
        <f>IF(E90="","",ROUND(E90-N(F90),2))</f>
      </c>
      <c r="H90" s="13">
        <f>IF(OR(G90="",$B$5=""),"",IF(AND(G90&gt;0,D90&lt;&gt;"",$B$5&gt;D90),$B$5-D90,""))</f>
      </c>
      <c r="I90" s="14">
        <f>IF(G90="","",IF(G90&lt;=0,"bezahlt",IF(AND($B$5&lt;&gt;"",D90&lt;&gt;"",$B$5&gt;D90),"überfällig","offen")))</f>
      </c>
      <c r="J90" s="11"/>
      <c r="K90" s="6"/>
      <c r="L90" s="6"/>
      <c r="M90" s="11"/>
    </row>
    <row r="91" ht="17" customHeight="1" spans="1:13" x14ac:dyDescent="0.25">
      <c r="A91" s="11"/>
      <c r="B91" s="11"/>
      <c r="C91" s="6"/>
      <c r="D91" s="6"/>
      <c r="E91" s="12"/>
      <c r="F91" s="12"/>
      <c r="G91" s="8">
        <f>IF(E91="","",ROUND(E91-N(F91),2))</f>
      </c>
      <c r="H91" s="13">
        <f>IF(OR(G91="",$B$5=""),"",IF(AND(G91&gt;0,D91&lt;&gt;"",$B$5&gt;D91),$B$5-D91,""))</f>
      </c>
      <c r="I91" s="14">
        <f>IF(G91="","",IF(G91&lt;=0,"bezahlt",IF(AND($B$5&lt;&gt;"",D91&lt;&gt;"",$B$5&gt;D91),"überfällig","offen")))</f>
      </c>
      <c r="J91" s="11"/>
      <c r="K91" s="6"/>
      <c r="L91" s="6"/>
      <c r="M91" s="11"/>
    </row>
    <row r="92" ht="17" customHeight="1" spans="1:13" x14ac:dyDescent="0.25">
      <c r="A92" s="11"/>
      <c r="B92" s="11"/>
      <c r="C92" s="6"/>
      <c r="D92" s="6"/>
      <c r="E92" s="12"/>
      <c r="F92" s="12"/>
      <c r="G92" s="8">
        <f>IF(E92="","",ROUND(E92-N(F92),2))</f>
      </c>
      <c r="H92" s="13">
        <f>IF(OR(G92="",$B$5=""),"",IF(AND(G92&gt;0,D92&lt;&gt;"",$B$5&gt;D92),$B$5-D92,""))</f>
      </c>
      <c r="I92" s="14">
        <f>IF(G92="","",IF(G92&lt;=0,"bezahlt",IF(AND($B$5&lt;&gt;"",D92&lt;&gt;"",$B$5&gt;D92),"überfällig","offen")))</f>
      </c>
      <c r="J92" s="11"/>
      <c r="K92" s="6"/>
      <c r="L92" s="6"/>
      <c r="M92" s="11"/>
    </row>
    <row r="93" ht="17" customHeight="1" spans="1:13" x14ac:dyDescent="0.25">
      <c r="A93" s="11"/>
      <c r="B93" s="11"/>
      <c r="C93" s="6"/>
      <c r="D93" s="6"/>
      <c r="E93" s="12"/>
      <c r="F93" s="12"/>
      <c r="G93" s="8">
        <f>IF(E93="","",ROUND(E93-N(F93),2))</f>
      </c>
      <c r="H93" s="13">
        <f>IF(OR(G93="",$B$5=""),"",IF(AND(G93&gt;0,D93&lt;&gt;"",$B$5&gt;D93),$B$5-D93,""))</f>
      </c>
      <c r="I93" s="14">
        <f>IF(G93="","",IF(G93&lt;=0,"bezahlt",IF(AND($B$5&lt;&gt;"",D93&lt;&gt;"",$B$5&gt;D93),"überfällig","offen")))</f>
      </c>
      <c r="J93" s="11"/>
      <c r="K93" s="6"/>
      <c r="L93" s="6"/>
      <c r="M93" s="11"/>
    </row>
    <row r="94" ht="17" customHeight="1" spans="1:13" x14ac:dyDescent="0.25">
      <c r="A94" s="11"/>
      <c r="B94" s="11"/>
      <c r="C94" s="6"/>
      <c r="D94" s="6"/>
      <c r="E94" s="12"/>
      <c r="F94" s="12"/>
      <c r="G94" s="8">
        <f>IF(E94="","",ROUND(E94-N(F94),2))</f>
      </c>
      <c r="H94" s="13">
        <f>IF(OR(G94="",$B$5=""),"",IF(AND(G94&gt;0,D94&lt;&gt;"",$B$5&gt;D94),$B$5-D94,""))</f>
      </c>
      <c r="I94" s="14">
        <f>IF(G94="","",IF(G94&lt;=0,"bezahlt",IF(AND($B$5&lt;&gt;"",D94&lt;&gt;"",$B$5&gt;D94),"überfällig","offen")))</f>
      </c>
      <c r="J94" s="11"/>
      <c r="K94" s="6"/>
      <c r="L94" s="6"/>
      <c r="M94" s="11"/>
    </row>
    <row r="95" ht="17" customHeight="1" spans="1:13" x14ac:dyDescent="0.25">
      <c r="A95" s="11"/>
      <c r="B95" s="11"/>
      <c r="C95" s="6"/>
      <c r="D95" s="6"/>
      <c r="E95" s="12"/>
      <c r="F95" s="12"/>
      <c r="G95" s="8">
        <f>IF(E95="","",ROUND(E95-N(F95),2))</f>
      </c>
      <c r="H95" s="13">
        <f>IF(OR(G95="",$B$5=""),"",IF(AND(G95&gt;0,D95&lt;&gt;"",$B$5&gt;D95),$B$5-D95,""))</f>
      </c>
      <c r="I95" s="14">
        <f>IF(G95="","",IF(G95&lt;=0,"bezahlt",IF(AND($B$5&lt;&gt;"",D95&lt;&gt;"",$B$5&gt;D95),"überfällig","offen")))</f>
      </c>
      <c r="J95" s="11"/>
      <c r="K95" s="6"/>
      <c r="L95" s="6"/>
      <c r="M95" s="11"/>
    </row>
    <row r="96" ht="17" customHeight="1" spans="1:13" x14ac:dyDescent="0.25">
      <c r="A96" s="11"/>
      <c r="B96" s="11"/>
      <c r="C96" s="6"/>
      <c r="D96" s="6"/>
      <c r="E96" s="12"/>
      <c r="F96" s="12"/>
      <c r="G96" s="8">
        <f>IF(E96="","",ROUND(E96-N(F96),2))</f>
      </c>
      <c r="H96" s="13">
        <f>IF(OR(G96="",$B$5=""),"",IF(AND(G96&gt;0,D96&lt;&gt;"",$B$5&gt;D96),$B$5-D96,""))</f>
      </c>
      <c r="I96" s="14">
        <f>IF(G96="","",IF(G96&lt;=0,"bezahlt",IF(AND($B$5&lt;&gt;"",D96&lt;&gt;"",$B$5&gt;D96),"überfällig","offen")))</f>
      </c>
      <c r="J96" s="11"/>
      <c r="K96" s="6"/>
      <c r="L96" s="6"/>
      <c r="M96" s="11"/>
    </row>
    <row r="97" ht="17" customHeight="1" spans="1:13" x14ac:dyDescent="0.25">
      <c r="A97" s="11"/>
      <c r="B97" s="11"/>
      <c r="C97" s="6"/>
      <c r="D97" s="6"/>
      <c r="E97" s="12"/>
      <c r="F97" s="12"/>
      <c r="G97" s="8">
        <f>IF(E97="","",ROUND(E97-N(F97),2))</f>
      </c>
      <c r="H97" s="13">
        <f>IF(OR(G97="",$B$5=""),"",IF(AND(G97&gt;0,D97&lt;&gt;"",$B$5&gt;D97),$B$5-D97,""))</f>
      </c>
      <c r="I97" s="14">
        <f>IF(G97="","",IF(G97&lt;=0,"bezahlt",IF(AND($B$5&lt;&gt;"",D97&lt;&gt;"",$B$5&gt;D97),"überfällig","offen")))</f>
      </c>
      <c r="J97" s="11"/>
      <c r="K97" s="6"/>
      <c r="L97" s="6"/>
      <c r="M97" s="11"/>
    </row>
    <row r="98" ht="17" customHeight="1" spans="1:13" x14ac:dyDescent="0.25">
      <c r="A98" s="11"/>
      <c r="B98" s="11"/>
      <c r="C98" s="6"/>
      <c r="D98" s="6"/>
      <c r="E98" s="12"/>
      <c r="F98" s="12"/>
      <c r="G98" s="8">
        <f>IF(E98="","",ROUND(E98-N(F98),2))</f>
      </c>
      <c r="H98" s="13">
        <f>IF(OR(G98="",$B$5=""),"",IF(AND(G98&gt;0,D98&lt;&gt;"",$B$5&gt;D98),$B$5-D98,""))</f>
      </c>
      <c r="I98" s="14">
        <f>IF(G98="","",IF(G98&lt;=0,"bezahlt",IF(AND($B$5&lt;&gt;"",D98&lt;&gt;"",$B$5&gt;D98),"überfällig","offen")))</f>
      </c>
      <c r="J98" s="11"/>
      <c r="K98" s="6"/>
      <c r="L98" s="6"/>
      <c r="M98" s="11"/>
    </row>
    <row r="99" ht="17" customHeight="1" spans="1:13" x14ac:dyDescent="0.25">
      <c r="A99" s="11"/>
      <c r="B99" s="11"/>
      <c r="C99" s="6"/>
      <c r="D99" s="6"/>
      <c r="E99" s="12"/>
      <c r="F99" s="12"/>
      <c r="G99" s="8">
        <f>IF(E99="","",ROUND(E99-N(F99),2))</f>
      </c>
      <c r="H99" s="13">
        <f>IF(OR(G99="",$B$5=""),"",IF(AND(G99&gt;0,D99&lt;&gt;"",$B$5&gt;D99),$B$5-D99,""))</f>
      </c>
      <c r="I99" s="14">
        <f>IF(G99="","",IF(G99&lt;=0,"bezahlt",IF(AND($B$5&lt;&gt;"",D99&lt;&gt;"",$B$5&gt;D99),"überfällig","offen")))</f>
      </c>
      <c r="J99" s="11"/>
      <c r="K99" s="6"/>
      <c r="L99" s="6"/>
      <c r="M99" s="11"/>
    </row>
    <row r="100" ht="17" customHeight="1" spans="1:13" x14ac:dyDescent="0.25">
      <c r="A100" s="11"/>
      <c r="B100" s="11"/>
      <c r="C100" s="6"/>
      <c r="D100" s="6"/>
      <c r="E100" s="12"/>
      <c r="F100" s="12"/>
      <c r="G100" s="8">
        <f>IF(E100="","",ROUND(E100-N(F100),2))</f>
      </c>
      <c r="H100" s="13">
        <f>IF(OR(G100="",$B$5=""),"",IF(AND(G100&gt;0,D100&lt;&gt;"",$B$5&gt;D100),$B$5-D100,""))</f>
      </c>
      <c r="I100" s="14">
        <f>IF(G100="","",IF(G100&lt;=0,"bezahlt",IF(AND($B$5&lt;&gt;"",D100&lt;&gt;"",$B$5&gt;D100),"überfällig","offen")))</f>
      </c>
      <c r="J100" s="11"/>
      <c r="K100" s="6"/>
      <c r="L100" s="6"/>
      <c r="M100" s="11"/>
    </row>
    <row r="101" ht="17" customHeight="1" spans="1:13" x14ac:dyDescent="0.25">
      <c r="A101" s="11"/>
      <c r="B101" s="11"/>
      <c r="C101" s="6"/>
      <c r="D101" s="6"/>
      <c r="E101" s="12"/>
      <c r="F101" s="12"/>
      <c r="G101" s="8">
        <f>IF(E101="","",ROUND(E101-N(F101),2))</f>
      </c>
      <c r="H101" s="13">
        <f>IF(OR(G101="",$B$5=""),"",IF(AND(G101&gt;0,D101&lt;&gt;"",$B$5&gt;D101),$B$5-D101,""))</f>
      </c>
      <c r="I101" s="14">
        <f>IF(G101="","",IF(G101&lt;=0,"bezahlt",IF(AND($B$5&lt;&gt;"",D101&lt;&gt;"",$B$5&gt;D101),"überfällig","offen")))</f>
      </c>
      <c r="J101" s="11"/>
      <c r="K101" s="6"/>
      <c r="L101" s="6"/>
      <c r="M101" s="11"/>
    </row>
    <row r="102" ht="17" customHeight="1" spans="1:13" x14ac:dyDescent="0.25">
      <c r="A102" s="11"/>
      <c r="B102" s="11"/>
      <c r="C102" s="6"/>
      <c r="D102" s="6"/>
      <c r="E102" s="12"/>
      <c r="F102" s="12"/>
      <c r="G102" s="8">
        <f>IF(E102="","",ROUND(E102-N(F102),2))</f>
      </c>
      <c r="H102" s="13">
        <f>IF(OR(G102="",$B$5=""),"",IF(AND(G102&gt;0,D102&lt;&gt;"",$B$5&gt;D102),$B$5-D102,""))</f>
      </c>
      <c r="I102" s="14">
        <f>IF(G102="","",IF(G102&lt;=0,"bezahlt",IF(AND($B$5&lt;&gt;"",D102&lt;&gt;"",$B$5&gt;D102),"überfällig","offen")))</f>
      </c>
      <c r="J102" s="11"/>
      <c r="K102" s="6"/>
      <c r="L102" s="6"/>
      <c r="M102" s="11"/>
    </row>
    <row r="103" ht="17" customHeight="1" spans="1:13" x14ac:dyDescent="0.25">
      <c r="A103" s="11"/>
      <c r="B103" s="11"/>
      <c r="C103" s="6"/>
      <c r="D103" s="6"/>
      <c r="E103" s="12"/>
      <c r="F103" s="12"/>
      <c r="G103" s="8">
        <f>IF(E103="","",ROUND(E103-N(F103),2))</f>
      </c>
      <c r="H103" s="13">
        <f>IF(OR(G103="",$B$5=""),"",IF(AND(G103&gt;0,D103&lt;&gt;"",$B$5&gt;D103),$B$5-D103,""))</f>
      </c>
      <c r="I103" s="14">
        <f>IF(G103="","",IF(G103&lt;=0,"bezahlt",IF(AND($B$5&lt;&gt;"",D103&lt;&gt;"",$B$5&gt;D103),"überfällig","offen")))</f>
      </c>
      <c r="J103" s="11"/>
      <c r="K103" s="6"/>
      <c r="L103" s="6"/>
      <c r="M103" s="11"/>
    </row>
    <row r="104" ht="17" customHeight="1" spans="1:13" x14ac:dyDescent="0.25">
      <c r="A104" s="11"/>
      <c r="B104" s="11"/>
      <c r="C104" s="6"/>
      <c r="D104" s="6"/>
      <c r="E104" s="12"/>
      <c r="F104" s="12"/>
      <c r="G104" s="8">
        <f>IF(E104="","",ROUND(E104-N(F104),2))</f>
      </c>
      <c r="H104" s="13">
        <f>IF(OR(G104="",$B$5=""),"",IF(AND(G104&gt;0,D104&lt;&gt;"",$B$5&gt;D104),$B$5-D104,""))</f>
      </c>
      <c r="I104" s="14">
        <f>IF(G104="","",IF(G104&lt;=0,"bezahlt",IF(AND($B$5&lt;&gt;"",D104&lt;&gt;"",$B$5&gt;D104),"überfällig","offen")))</f>
      </c>
      <c r="J104" s="11"/>
      <c r="K104" s="6"/>
      <c r="L104" s="6"/>
      <c r="M104" s="11"/>
    </row>
    <row r="105" ht="17" customHeight="1" spans="1:13" x14ac:dyDescent="0.25">
      <c r="A105" s="11"/>
      <c r="B105" s="11"/>
      <c r="C105" s="6"/>
      <c r="D105" s="6"/>
      <c r="E105" s="12"/>
      <c r="F105" s="12"/>
      <c r="G105" s="8">
        <f>IF(E105="","",ROUND(E105-N(F105),2))</f>
      </c>
      <c r="H105" s="13">
        <f>IF(OR(G105="",$B$5=""),"",IF(AND(G105&gt;0,D105&lt;&gt;"",$B$5&gt;D105),$B$5-D105,""))</f>
      </c>
      <c r="I105" s="14">
        <f>IF(G105="","",IF(G105&lt;=0,"bezahlt",IF(AND($B$5&lt;&gt;"",D105&lt;&gt;"",$B$5&gt;D105),"überfällig","offen")))</f>
      </c>
      <c r="J105" s="11"/>
      <c r="K105" s="6"/>
      <c r="L105" s="6"/>
      <c r="M105" s="11"/>
    </row>
    <row r="106" ht="17" customHeight="1" spans="1:13" x14ac:dyDescent="0.25">
      <c r="A106" s="11"/>
      <c r="B106" s="11"/>
      <c r="C106" s="6"/>
      <c r="D106" s="6"/>
      <c r="E106" s="12"/>
      <c r="F106" s="12"/>
      <c r="G106" s="8">
        <f>IF(E106="","",ROUND(E106-N(F106),2))</f>
      </c>
      <c r="H106" s="13">
        <f>IF(OR(G106="",$B$5=""),"",IF(AND(G106&gt;0,D106&lt;&gt;"",$B$5&gt;D106),$B$5-D106,""))</f>
      </c>
      <c r="I106" s="14">
        <f>IF(G106="","",IF(G106&lt;=0,"bezahlt",IF(AND($B$5&lt;&gt;"",D106&lt;&gt;"",$B$5&gt;D106),"überfällig","offen")))</f>
      </c>
      <c r="J106" s="11"/>
      <c r="K106" s="6"/>
      <c r="L106" s="6"/>
      <c r="M106" s="11"/>
    </row>
    <row r="107" ht="17" customHeight="1" spans="1:13" x14ac:dyDescent="0.25">
      <c r="A107" s="11"/>
      <c r="B107" s="11"/>
      <c r="C107" s="6"/>
      <c r="D107" s="6"/>
      <c r="E107" s="12"/>
      <c r="F107" s="12"/>
      <c r="G107" s="8">
        <f>IF(E107="","",ROUND(E107-N(F107),2))</f>
      </c>
      <c r="H107" s="13">
        <f>IF(OR(G107="",$B$5=""),"",IF(AND(G107&gt;0,D107&lt;&gt;"",$B$5&gt;D107),$B$5-D107,""))</f>
      </c>
      <c r="I107" s="14">
        <f>IF(G107="","",IF(G107&lt;=0,"bezahlt",IF(AND($B$5&lt;&gt;"",D107&lt;&gt;"",$B$5&gt;D107),"überfällig","offen")))</f>
      </c>
      <c r="J107" s="11"/>
      <c r="K107" s="6"/>
      <c r="L107" s="6"/>
      <c r="M107" s="11"/>
    </row>
    <row r="108" ht="17" customHeight="1" spans="1:13" x14ac:dyDescent="0.25">
      <c r="A108" s="11"/>
      <c r="B108" s="11"/>
      <c r="C108" s="6"/>
      <c r="D108" s="6"/>
      <c r="E108" s="12"/>
      <c r="F108" s="12"/>
      <c r="G108" s="8">
        <f>IF(E108="","",ROUND(E108-N(F108),2))</f>
      </c>
      <c r="H108" s="13">
        <f>IF(OR(G108="",$B$5=""),"",IF(AND(G108&gt;0,D108&lt;&gt;"",$B$5&gt;D108),$B$5-D108,""))</f>
      </c>
      <c r="I108" s="14">
        <f>IF(G108="","",IF(G108&lt;=0,"bezahlt",IF(AND($B$5&lt;&gt;"",D108&lt;&gt;"",$B$5&gt;D108),"überfällig","offen")))</f>
      </c>
      <c r="J108" s="11"/>
      <c r="K108" s="6"/>
      <c r="L108" s="6"/>
      <c r="M108" s="11"/>
    </row>
    <row r="109" ht="17" customHeight="1" spans="1:13" x14ac:dyDescent="0.25">
      <c r="A109" s="11"/>
      <c r="B109" s="11"/>
      <c r="C109" s="6"/>
      <c r="D109" s="6"/>
      <c r="E109" s="12"/>
      <c r="F109" s="12"/>
      <c r="G109" s="8">
        <f>IF(E109="","",ROUND(E109-N(F109),2))</f>
      </c>
      <c r="H109" s="13">
        <f>IF(OR(G109="",$B$5=""),"",IF(AND(G109&gt;0,D109&lt;&gt;"",$B$5&gt;D109),$B$5-D109,""))</f>
      </c>
      <c r="I109" s="14">
        <f>IF(G109="","",IF(G109&lt;=0,"bezahlt",IF(AND($B$5&lt;&gt;"",D109&lt;&gt;"",$B$5&gt;D109),"überfällig","offen")))</f>
      </c>
      <c r="J109" s="11"/>
      <c r="K109" s="6"/>
      <c r="L109" s="6"/>
      <c r="M109" s="11"/>
    </row>
    <row r="110" ht="17" customHeight="1" spans="1:13" x14ac:dyDescent="0.25">
      <c r="A110" s="11"/>
      <c r="B110" s="11"/>
      <c r="C110" s="6"/>
      <c r="D110" s="6"/>
      <c r="E110" s="12"/>
      <c r="F110" s="12"/>
      <c r="G110" s="8">
        <f>IF(E110="","",ROUND(E110-N(F110),2))</f>
      </c>
      <c r="H110" s="13">
        <f>IF(OR(G110="",$B$5=""),"",IF(AND(G110&gt;0,D110&lt;&gt;"",$B$5&gt;D110),$B$5-D110,""))</f>
      </c>
      <c r="I110" s="14">
        <f>IF(G110="","",IF(G110&lt;=0,"bezahlt",IF(AND($B$5&lt;&gt;"",D110&lt;&gt;"",$B$5&gt;D110),"überfällig","offen")))</f>
      </c>
      <c r="J110" s="11"/>
      <c r="K110" s="6"/>
      <c r="L110" s="6"/>
      <c r="M110" s="11"/>
    </row>
  </sheetData>
  <mergeCells count="8">
    <mergeCell ref="A1:M1"/>
    <mergeCell ref="A2:M2"/>
    <mergeCell ref="A3:B3"/>
    <mergeCell ref="C3:D3"/>
    <mergeCell ref="D5:E5"/>
    <mergeCell ref="H5:I5"/>
    <mergeCell ref="D6:E6"/>
    <mergeCell ref="H6:I6"/>
  </mergeCells>
  <conditionalFormatting sqref="A11:M110">
    <cfRule type="expression" dxfId="2" priority="1">
      <formula>$I11="überfällig"</formula>
    </cfRule>
    <cfRule type="expression" dxfId="3" priority="2">
      <formula>$I11="bezahlt"</formula>
    </cfRule>
  </conditionalFormatting>
  <dataValidations count="2">
    <dataValidation type="list" allowBlank="1" showInputMessage="1" prompt="Letzte verschickte Stufe" sqref="J100:J110">
      <formula1>"Zahlungserinnerung,1. Mahnung,2. Mahnung,Letzte Mahnung,Mahnbescheid"</formula1>
    </dataValidation>
    <dataValidation type="list" allowBlank="1" showInputMessage="1" prompt="Letzte verschickte Stufe" sqref="J11:J110">
      <formula1>"Zahlungserinnerung,1. Mahnung,2. Mahnung,Letzte Mahnung,Mahnbescheid"</formula1>
    </dataValidation>
  </dataValidations>
  <printOptions horizontalCentered="1"/>
  <pageMargins left="0.5" right="0.5" top="0.6" bottom="0.7" header="0.3" footer="0.3"/>
  <pageSetup paperSize="9" orientation="landscape" fitToWidth="1" fitToHeight="0"/>
  <headerFooter>
    <oddFooter>&amp;L&amp;8Kostenlose Vorlage von teamspace · www.teamspace.de/vorlagen/ · Stand Oktober 2026&amp;R&amp;8Seite &amp;P von &amp;N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F00"/>
    <pageSetUpPr fitToPage="1"/>
  </sheetPr>
  <dimension ref="B1:B26"/>
  <sheetViews>
    <sheetView workbookViewId="0" showGridLines="0"/>
  </sheetViews>
  <sheetFormatPr defaultRowHeight="18" outlineLevelRow="0" outlineLevelCol="0" x14ac:dyDescent="55" customHeight="1"/>
  <cols>
    <col min="1" max="1" width="3" customWidth="1"/>
    <col min="2" max="2" width="100" customWidth="1"/>
  </cols>
  <sheetData>
    <row r="1" ht="30" customHeight="1" spans="2:2" x14ac:dyDescent="0.25">
      <c r="B1" s="15" t="s">
        <v>44</v>
      </c>
    </row>
    <row r="2" ht="30" customHeight="1" spans="2:2" x14ac:dyDescent="0.25">
      <c r="B2" s="16" t="s">
        <v>45</v>
      </c>
    </row>
    <row r="4" ht="20" customHeight="1" spans="2:2" x14ac:dyDescent="0.25">
      <c r="B4" s="17" t="s">
        <v>46</v>
      </c>
    </row>
    <row r="5" ht="16" customHeight="1" spans="2:2" x14ac:dyDescent="0.25">
      <c r="B5" s="16" t="s">
        <v>47</v>
      </c>
    </row>
    <row r="6" ht="16" customHeight="1" spans="2:2" x14ac:dyDescent="0.25">
      <c r="B6" s="16" t="s">
        <v>48</v>
      </c>
    </row>
    <row r="7" ht="29" customHeight="1" spans="2:2" x14ac:dyDescent="0.25">
      <c r="B7" s="16" t="s">
        <v>49</v>
      </c>
    </row>
    <row r="8" ht="29" customHeight="1" spans="2:2" x14ac:dyDescent="0.25">
      <c r="B8" s="16" t="s">
        <v>50</v>
      </c>
    </row>
    <row r="10" ht="20" customHeight="1" spans="2:2" x14ac:dyDescent="0.25">
      <c r="B10" s="17" t="s">
        <v>51</v>
      </c>
    </row>
    <row r="11" ht="16" customHeight="1" spans="2:2" x14ac:dyDescent="0.25">
      <c r="B11" s="16" t="s">
        <v>52</v>
      </c>
    </row>
    <row r="12" ht="29" customHeight="1" spans="2:2" x14ac:dyDescent="0.25">
      <c r="B12" s="16" t="s">
        <v>53</v>
      </c>
    </row>
    <row r="13" ht="43.5" customHeight="1" spans="2:2" x14ac:dyDescent="0.25">
      <c r="B13" s="16" t="s">
        <v>54</v>
      </c>
    </row>
    <row r="14" ht="29" customHeight="1" spans="2:2" x14ac:dyDescent="0.25">
      <c r="B14" s="16" t="s">
        <v>55</v>
      </c>
    </row>
    <row r="16" ht="20" customHeight="1" spans="2:2" x14ac:dyDescent="0.25">
      <c r="B16" s="17" t="s">
        <v>56</v>
      </c>
    </row>
    <row r="17" ht="43.5" customHeight="1" spans="2:2" x14ac:dyDescent="0.25">
      <c r="B17" s="16" t="s">
        <v>57</v>
      </c>
    </row>
    <row r="18" ht="16" customHeight="1" spans="2:2" x14ac:dyDescent="0.25">
      <c r="B18" s="16" t="s">
        <v>58</v>
      </c>
    </row>
    <row r="19" ht="29" customHeight="1" spans="2:2" x14ac:dyDescent="0.25">
      <c r="B19" s="16" t="s">
        <v>59</v>
      </c>
    </row>
    <row r="21" spans="2:2" x14ac:dyDescent="0.25">
      <c r="B21" s="17" t="s">
        <v>60</v>
      </c>
    </row>
    <row r="22" spans="2:2" x14ac:dyDescent="0.25">
      <c r="B22" s="18" t="s">
        <v>61</v>
      </c>
    </row>
    <row r="23" spans="2:2" x14ac:dyDescent="0.25">
      <c r="B23" s="18" t="s">
        <v>62</v>
      </c>
    </row>
    <row r="24" spans="2:2" x14ac:dyDescent="0.25">
      <c r="B24" s="18" t="s">
        <v>63</v>
      </c>
    </row>
    <row r="26" ht="30" customHeight="1" spans="2:2" x14ac:dyDescent="0.25">
      <c r="B26" s="19" t="s">
        <v>64</v>
      </c>
    </row>
  </sheetData>
  <hyperlinks>
    <hyperlink ref="B22" r:id="rId1"/>
    <hyperlink ref="B23" r:id="rId2"/>
    <hyperlink ref="B24" r:id="rId3"/>
  </hyperlink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Offene Posten</vt:lpstr>
      <vt:lpstr>Beispiel</vt:lpstr>
      <vt:lpstr>Anleitung</vt:lpstr>
    </vt:vector>
  </TitlesOfParts>
  <Company>5 POINT AG</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teamspace (5 POINT AG)</dc:creator>
  <dc:title>Liste offener Posten</dc:title>
  <dc:subject>Freundlich oder bestimmt, als Brief und als E-Mail. Dazu eine Excel-Liste, die offene Posten und Tage über der Frist zählt.</dc:subject>
  <dc:description>Kostenlose Vorlage von www.teamspace.de, Stand Oktober 2026.</dc:description>
  <cp:keywords>Zahlungserinnerung Vorlage, Vorlage, Excel</cp:keywords>
  <cp:category/>
  <cp:lastModifiedBy>teamspace</cp:lastModifiedBy>
  <dcterms:created xsi:type="dcterms:W3CDTF">2026-10-01T00:00:00Z</dcterms:created>
  <dcterms:modified xsi:type="dcterms:W3CDTF">2026-10-01T00:00:00Z</dcterms:modified>
</cp:coreProperties>
</file>