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rechnung" state="visible" r:id="rId4"/>
    <sheet sheetId="2" name="Beispiel" state="visible" r:id="rId5"/>
    <sheet sheetId="3" name="Anleitung" state="visible" r:id="rId6"/>
  </sheets>
  <definedNames>
    <definedName name="_xlnm.Print_Area" localSheetId="0">'Abrechnung'!$A1:$N31</definedName>
    <definedName name="_xlnm.Print_Titles" localSheetId="0">'Abrechnung'!$10:$10</definedName>
    <definedName name="_xlnm.Print_Area" localSheetId="1">'Beispiel'!$A1:$N31</definedName>
    <definedName name="_xlnm.Print_Titles" localSheetId="1">'Beispiel'!$10:$10</definedName>
  </definedNames>
  <calcPr calcId="171027" fullCalcOnLoad="1"/>
</workbook>
</file>

<file path=xl/comments1.xml><?xml version="1.0" encoding="utf-8"?>
<comments xmlns="http://schemas.openxmlformats.org/spreadsheetml/2006/main">
  <authors>
    <author>Author</author>
  </authors>
  <commentList>
    <comment ref="I5" authorId="0">
      <text>
        <r>
          <t>Vereinbarte Auftragssumme ohne Umsatzsteuer. Grundlage für den Leistungsstand in Prozent und für die Schlussrechnung.</t>
        </r>
      </text>
    </comment>
    <comment ref="I7" authorId="0">
      <text>
        <r>
          <t>Optional, z. B. 5 %. Wird vom Bruttobetrag jeder Rechnung abgezogen und unten als Summe ausgewiesen. Ob und wie viel einbehalten wird, regelt Ihr Vertrag. 0 % = kein Einbehalt.</t>
        </r>
      </text>
    </comment>
    <comment ref="D11" authorId="0">
      <text>
        <r>
          <t>Leistungsstand kumuliert in Prozent der Auftragssumme, z. B. 45 %. Alternativ rechts den kumulierten Betrag eintragen, der gilt dann vorrangig.</t>
        </r>
      </text>
    </comment>
    <comment ref="E11" authorId="0">
      <text>
        <r>
          <t>Leistungsstand kumuliert als Betrag netto, etwa nach erbrachten Stunden oder Modulen. Wenn hier etwas steht, zählt der Betrag und nicht der Prozentwert.</t>
        </r>
      </text>
    </comment>
    <comment ref="M11" authorId="0">
      <text>
        <r>
          <t>Was der Kunde auf diese Rechnung tatsächlich gezahlt hat.</t>
        </r>
      </text>
    </comment>
    <comment ref="C19" authorId="0">
      <text>
        <r>
          <t>Mit dem Datum wird die Schlussrechnung gerechnet: Gesamtleistung = Auftragssumme. Weicht die tatsächliche Leistung ab (Nachtrag, Minderung), den Betrag in der Spalte „oder Stand als Betrag (netto)“ eintragen.</t>
        </r>
      </text>
    </comment>
  </commentList>
</comments>
</file>

<file path=xl/comments2.xml><?xml version="1.0" encoding="utf-8"?>
<comments xmlns="http://schemas.openxmlformats.org/spreadsheetml/2006/main">
  <authors>
    <author>Author</author>
  </authors>
  <commentList>
    <comment ref="I5" authorId="0">
      <text>
        <r>
          <t>Vereinbarte Auftragssumme ohne Umsatzsteuer. Grundlage für den Leistungsstand in Prozent und für die Schlussrechnung.</t>
        </r>
      </text>
    </comment>
    <comment ref="I7" authorId="0">
      <text>
        <r>
          <t>Optional, z. B. 5 %. Wird vom Bruttobetrag jeder Rechnung abgezogen und unten als Summe ausgewiesen. Ob und wie viel einbehalten wird, regelt Ihr Vertrag. 0 % = kein Einbehalt.</t>
        </r>
      </text>
    </comment>
    <comment ref="D11" authorId="0">
      <text>
        <r>
          <t>Leistungsstand kumuliert in Prozent der Auftragssumme, z. B. 45 %. Alternativ rechts den kumulierten Betrag eintragen, der gilt dann vorrangig.</t>
        </r>
      </text>
    </comment>
    <comment ref="E11" authorId="0">
      <text>
        <r>
          <t>Leistungsstand kumuliert als Betrag netto, etwa nach erbrachten Stunden oder Modulen. Wenn hier etwas steht, zählt der Betrag und nicht der Prozentwert.</t>
        </r>
      </text>
    </comment>
    <comment ref="M11" authorId="0">
      <text>
        <r>
          <t>Was der Kunde auf diese Rechnung tatsächlich gezahlt hat.</t>
        </r>
      </text>
    </comment>
    <comment ref="C19" authorId="0">
      <text>
        <r>
          <t>Mit dem Datum wird die Schlussrechnung gerechnet: Gesamtleistung = Auftragssumme. Weicht die tatsächliche Leistung ab (Nachtrag, Minderung), den Betrag in der Spalte „oder Stand als Betrag (netto)“ eintragen.</t>
        </r>
      </text>
    </comment>
  </commentList>
</comments>
</file>

<file path=xl/sharedStrings.xml><?xml version="1.0" encoding="utf-8"?>
<sst xmlns="http://schemas.openxmlformats.org/spreadsheetml/2006/main" count="130" uniqueCount="83">
  <si>
    <t>Kumulierte Rechnung: Abschläge und Schlussrechnung</t>
  </si>
  <si>
    <t>Je Abschlag den Leistungsstand in Prozent oder als Betrag eintragen. Das Blatt rechnet: kumulierte Leistung minus bisher berechnet = diese Rechnung. Die Schlussrechnung entsteht, sobald dort ein Datum steht.</t>
  </si>
  <si>
    <t>Weiß: hier eintragen</t>
  </si>
  <si>
    <t>Grau: wird berechnet</t>
  </si>
  <si>
    <t>Rechnungssteller</t>
  </si>
  <si>
    <t>Auftragssumme netto</t>
  </si>
  <si>
    <t>Auftraggeber</t>
  </si>
  <si>
    <t>Umsatzsteuer</t>
  </si>
  <si>
    <t>19 %</t>
  </si>
  <si>
    <t>Projekt / Auftrag</t>
  </si>
  <si>
    <t>Sicherheitseinbehalt</t>
  </si>
  <si>
    <t>Auftragsnummer</t>
  </si>
  <si>
    <t>vom</t>
  </si>
  <si>
    <t>Steuersatz gerechnet</t>
  </si>
  <si>
    <t>Rechnung</t>
  </si>
  <si>
    <t>Rechnungsnr.</t>
  </si>
  <si>
    <t>Datum</t>
  </si>
  <si>
    <t>Stand in %</t>
  </si>
  <si>
    <t>oder Stand als Betrag (netto)</t>
  </si>
  <si>
    <t>Leistung kumuliert netto</t>
  </si>
  <si>
    <t>abzüglich bisher berechnet</t>
  </si>
  <si>
    <t>Diese Rechnung netto</t>
  </si>
  <si>
    <t>USt</t>
  </si>
  <si>
    <t>Brutto</t>
  </si>
  <si>
    <t>Einbehalt</t>
  </si>
  <si>
    <t>Zahlbetrag</t>
  </si>
  <si>
    <t>Bezahlt</t>
  </si>
  <si>
    <t>Offen</t>
  </si>
  <si>
    <t>1. Abschlag</t>
  </si>
  <si>
    <t>2. Abschlag</t>
  </si>
  <si>
    <t>3. Abschlag</t>
  </si>
  <si>
    <t>4. Abschlag</t>
  </si>
  <si>
    <t>5. Abschlag</t>
  </si>
  <si>
    <t>6. Abschlag</t>
  </si>
  <si>
    <t>7. Abschlag</t>
  </si>
  <si>
    <t>8. Abschlag</t>
  </si>
  <si>
    <t>Schlussrechnung</t>
  </si>
  <si>
    <t>Summe aller Rechnungen</t>
  </si>
  <si>
    <t>Stand des Auftrags</t>
  </si>
  <si>
    <t>Bisher berechnet netto (alle Rechnungen)</t>
  </si>
  <si>
    <t>Noch nicht berechnet netto</t>
  </si>
  <si>
    <t>Leistungsstand laut letzter Rechnung</t>
  </si>
  <si>
    <t>Rechnungsbeträge brutto gesamt</t>
  </si>
  <si>
    <t>davon bezahlt</t>
  </si>
  <si>
    <t>offen (ohne Einbehalt)</t>
  </si>
  <si>
    <t>Sicherheitseinbehalte gesamt, später freizugeben</t>
  </si>
  <si>
    <t>Kumulierte Rechnung (ausgefülltes Beispiel)</t>
  </si>
  <si>
    <t>Müller Consulting GmbH</t>
  </si>
  <si>
    <t>Bauer KG</t>
  </si>
  <si>
    <t>Kundenportal: Konzeption, Entwicklung, Einführung</t>
  </si>
  <si>
    <t>A-2026-0012</t>
  </si>
  <si>
    <t>2026-0031</t>
  </si>
  <si>
    <t>2026-0078</t>
  </si>
  <si>
    <t>2026-0121</t>
  </si>
  <si>
    <t>2026-0139</t>
  </si>
  <si>
    <t>2026-0168</t>
  </si>
  <si>
    <t>So nutzen Sie die Vorlage für kumulierte Rechnungen</t>
  </si>
  <si>
    <t>Ein Blatt pro Auftrag. Die Tabelle ist Ihr Abrechnungsplan und zugleich der Auftragsstand, den Sie jeder Rechnung beilegen können. Die einzelne Rechnung schreiben Sie mit dem PDF oder Ihrer Rechnungsvorlage und übernehmen die Beträge aus der Zeile.</t>
  </si>
  <si>
    <t>Ausfüllen</t>
  </si>
  <si>
    <t>1. Oben Auftraggeber, Projekt, Auftragssumme netto, Umsatzsteuersatz und, falls vereinbart, den Sicherheitseinbehalt in Prozent eintragen.</t>
  </si>
  <si>
    <t>2. Für jeden Abschlag Rechnungsnummer, Datum und den kumulierten Leistungsstand eintragen: entweder in Prozent der Auftragssumme oder als Betrag netto. Steht ein Betrag da, zählt der Betrag.</t>
  </si>
  <si>
    <t>3. Sobald der Kunde zahlt, den Betrag in der Spalte „Bezahlt“ eintragen. „Offen“ zeigt, was je Rechnung noch fehlt.</t>
  </si>
  <si>
    <t>4. Für die Schlussrechnung nur Rechnungsnummer und Datum eintragen. Das Blatt nimmt die Auftragssumme als Gesamtleistung. Weicht die tatsächliche Leistung ab, den Betrag in der Spalte „oder Stand als Betrag (netto)“ eintragen.</t>
  </si>
  <si>
    <t>Das Prinzip an Zahlen: kumuliert minus bereits berechnet</t>
  </si>
  <si>
    <t>Im Beispiel beträgt die Auftragssumme 84.500,00 € netto. Beim 4. Abschlag liegt der Leistungsstand bei 85 %, kumuliert also bei 71.825,00 €.</t>
  </si>
  <si>
    <t>Mit den Abschlägen 1 bis 3 wurden bisher 60.840,00 € netto berechnet. Diese Rechnung: 71.825,00 € − 60.840,00 € = 10.985,00 € netto.</t>
  </si>
  <si>
    <t>Dazu 19 % Umsatzsteuer, 2.087,15 €, zusammen 13.072,15 €. Abzüglich 5 % Sicherheitseinbehalt (653,61 €) zahlt der Kunde 12.418,54 €.</t>
  </si>
  <si>
    <t>Der Vorteil: Wurde ein Abschlag zu hoch oder zu niedrig angesetzt, gleicht ihn die nächste Rechnung von selbst aus. Niemand muss alte Rechnungen nachrechnen.</t>
  </si>
  <si>
    <t>So rechnet das Blatt</t>
  </si>
  <si>
    <t>Leistung kumuliert = Betrag, oder Auftragssumme × Prozent, auf Cent gerundet. Abzüglich bisher berechnet = Summe der Nettobeträge aller Zeilen darüber.</t>
  </si>
  <si>
    <t>Umsatzsteuer eines Abschlags = Rechnung netto × Steuersatz, auf Cent gerundet (ROUND).</t>
  </si>
  <si>
    <t>Schlussrechnung: Umsatzsteuer auf die gesamte Leistung minus die Umsatzsteuer aller Abschläge. In der Schlussrechnung werden die Abschläge mit ihren Steuerbeträgen abgezogen (§ 14 Abs. 5 UStG). Dadurch kann ihre Umsatzsteuer um einen Cent von 19 % des Restbetrags abweichen. Das ist so gewollt: Die Summe der Umsatzsteuer stimmt dann genau mit der Steuer auf die Gesamtleistung überein.</t>
  </si>
  <si>
    <t>Sicherheitseinbehalt = Rechnungsbetrag brutto × Prozentsatz. Er mindert die Zahlung, nicht die Rechnung und nicht die Umsatzsteuer. Wie der Einbehalt steuerlich zu behandeln ist, wenn er lange oder dauerhaft nicht gezahlt wird, klärt Ihre Steuerberatung.</t>
  </si>
  <si>
    <t>Gut zu wissen</t>
  </si>
  <si>
    <t>Abschlagsrechnungen brauchen dieselben Pflichtangaben wie jede Rechnung (§ 14 Abs. 5 Satz 1 UStG). Dazu gehört auch, welche Leistung bis zum Rechnungsdatum erbracht wurde.</t>
  </si>
  <si>
    <t>Deshalb gelten für Rechnungen an Unternehmen im Inland auch die Fristen der E-Rechnungspflicht: ab Januar 2027 bei mehr als 800.000 Euro Vorjahresumsatz, ab Januar 2028 für alle (Stand Oktober 2026).</t>
  </si>
  <si>
    <t>Wurde ein Abschlag bis zur Schlussrechnung nicht bezahlt, klären Sie mit Ihrer Steuerberatung, wie er in der Schlussrechnung behandelt wird. Die Vorlage zieht alle berechneten Abschläge ab und zeigt den offenen Betrag getrennt.</t>
  </si>
  <si>
    <t>Rechnungen bewahren Sie acht Jahre auf (§ 14b Abs. 1 UStG).</t>
  </si>
  <si>
    <t>Mehr Vorlagen und Erklärungen</t>
  </si>
  <si>
    <t>Erklärung und Beispiel zu dieser Vorlage: www.teamspace.de/vorlagen/kumulierte-rechnung/</t>
  </si>
  <si>
    <t>Alle kostenlosen Vorlagen: www.teamspace.de/vorlagen/</t>
  </si>
  <si>
    <t>Kumulierte Rechnungen aus dem Zahlungsplan, mit Auftragsstatus zu jeder Rechnung: www.teamspace.de/kumulierte-rechnungen/</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</si>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</sst>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0.0%"/>
    <numFmt numFmtId="166" formatCode="dd.mm.yyyy"/>
  </numFmts>
  <fonts count="15"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0B1220"/>
      <sz val="10"/>
      <name val="Calibri"/>
    </font>
    <font>
      <color rgb="FF1F2937"/>
      <sz val="10"/>
      <name val="Calibri"/>
    </font>
    <font>
      <i/>
      <color rgb="FF4B5563"/>
      <sz val="9"/>
      <name val="Calibri"/>
    </font>
    <font>
      <b/>
      <color rgb="FF1B338B"/>
      <sz val="10"/>
      <name val="Calibri"/>
    </font>
    <font>
      <b/>
      <color rgb="FF1F2937"/>
      <sz val="10"/>
      <name val="Calibri"/>
    </font>
    <font>
      <b/>
      <color rgb="FF0B1220"/>
      <sz val="10"/>
      <name val="Calibri"/>
    </font>
    <font>
      <b/>
      <color rgb="FF1C2F6F"/>
      <sz val="10"/>
      <name val="Calibri"/>
    </font>
    <font>
      <b/>
      <color rgb="FF1B338B"/>
      <sz val="11"/>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1" xfId="0" applyFont="1" applyBorder="1" applyAlignment="1">
      <alignment vertical="center"/>
    </xf>
    <xf numFmtId="0" fontId="4" fillId="0" borderId="0" xfId="0" applyFont="1" applyAlignment="1">
      <alignment horizontal="right" vertical="center"/>
    </xf>
    <xf numFmtId="164" fontId="5" fillId="0" borderId="1" xfId="0" applyNumberFormat="1" applyFont="1" applyBorder="1" applyAlignment="1">
      <alignment vertical="center"/>
    </xf>
    <xf numFmtId="0" fontId="5" fillId="0" borderId="1" xfId="0" applyFont="1" applyBorder="1" applyAlignment="1">
      <alignment horizontal="right" vertical="center"/>
    </xf>
    <xf numFmtId="165" fontId="5" fillId="0" borderId="1" xfId="0" applyNumberFormat="1" applyFont="1" applyBorder="1" applyAlignment="1">
      <alignment vertical="center"/>
    </xf>
    <xf numFmtId="166" fontId="5" fillId="0" borderId="1" xfId="0" applyNumberFormat="1" applyFont="1" applyBorder="1" applyAlignment="1">
      <alignment vertical="center"/>
    </xf>
    <xf numFmtId="9" fontId="6" fillId="2" borderId="1" xfId="0" applyNumberFormat="1" applyFont="1" applyFill="1" applyBorder="1" applyAlignment="1">
      <alignment vertical="center"/>
    </xf>
    <xf numFmtId="0" fontId="7" fillId="0" borderId="0" xfId="0" applyFont="1" applyAlignment="1">
      <alignment vertical="center" wrapText="1"/>
    </xf>
    <xf numFmtId="0" fontId="8" fillId="3" borderId="1" xfId="0" applyFont="1" applyFill="1" applyBorder="1" applyAlignment="1">
      <alignment horizontal="left" vertical="center" wrapText="1"/>
    </xf>
    <xf numFmtId="0" fontId="6" fillId="2" borderId="1" xfId="0" applyFont="1" applyFill="1" applyBorder="1" applyAlignment="1">
      <alignment vertical="center"/>
    </xf>
    <xf numFmtId="164" fontId="6" fillId="2" borderId="1" xfId="0" applyNumberFormat="1" applyFont="1" applyFill="1" applyBorder="1" applyAlignment="1">
      <alignment vertical="center"/>
    </xf>
    <xf numFmtId="0" fontId="9" fillId="2" borderId="1" xfId="0" applyFont="1" applyFill="1" applyBorder="1" applyAlignment="1">
      <alignment vertical="center"/>
    </xf>
    <xf numFmtId="0" fontId="10" fillId="0" borderId="1" xfId="0" applyFont="1" applyBorder="1" applyAlignment="1">
      <alignment vertical="center"/>
    </xf>
    <xf numFmtId="166" fontId="10" fillId="0" borderId="1" xfId="0" applyNumberFormat="1" applyFont="1" applyBorder="1" applyAlignment="1">
      <alignment vertical="center"/>
    </xf>
    <xf numFmtId="165" fontId="10" fillId="0" borderId="1" xfId="0" applyNumberFormat="1" applyFont="1" applyBorder="1" applyAlignment="1">
      <alignment vertical="center"/>
    </xf>
    <xf numFmtId="164" fontId="10" fillId="0" borderId="1" xfId="0" applyNumberFormat="1" applyFont="1" applyBorder="1" applyAlignment="1">
      <alignment vertical="center"/>
    </xf>
    <xf numFmtId="164" fontId="9" fillId="2" borderId="1" xfId="0" applyNumberFormat="1" applyFont="1" applyFill="1" applyBorder="1" applyAlignment="1">
      <alignment vertical="center"/>
    </xf>
    <xf numFmtId="0" fontId="11" fillId="3" borderId="1" xfId="0" applyFont="1" applyFill="1" applyBorder="1" applyAlignment="1">
      <alignment horizontal="right" vertical="center"/>
    </xf>
    <xf numFmtId="164" fontId="11" fillId="3" borderId="1" xfId="0" applyNumberFormat="1" applyFont="1" applyFill="1" applyBorder="1" applyAlignment="1">
      <alignment vertical="center"/>
    </xf>
    <xf numFmtId="0" fontId="12" fillId="0" borderId="0" xfId="0" applyFont="1"/>
    <xf numFmtId="165" fontId="6" fillId="2" borderId="1" xfId="0" applyNumberFormat="1" applyFont="1" applyFill="1" applyBorder="1" applyAlignment="1">
      <alignment vertical="center"/>
    </xf>
    <xf numFmtId="0" fontId="1" fillId="0" borderId="0" xfId="0" applyFont="1"/>
    <xf numFmtId="0" fontId="6" fillId="0" borderId="0" xfId="0" applyFont="1" applyAlignment="1">
      <alignment vertical="top" wrapText="1"/>
    </xf>
    <xf numFmtId="0" fontId="13" fillId="0" borderId="0" xfId="0" applyFont="1"/>
    <xf numFmtId="0" fontId="14" fillId="0" borderId="0" xfId="0" applyFont="1"/>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teamspace.de/vorlagen/kumulierte-rechn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kumulierte-rechnu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N31"/>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15" customWidth="1"/>
    <col min="2" max="2" width="12" customWidth="1"/>
    <col min="3" max="3" width="11" customWidth="1"/>
    <col min="4" max="4" width="10" customWidth="1"/>
    <col min="5" max="8" width="13" customWidth="1"/>
    <col min="9" max="9" width="11" customWidth="1"/>
    <col min="10" max="10" width="13" customWidth="1"/>
    <col min="11" max="11" width="12" customWidth="1"/>
    <col min="12" max="13" width="13" customWidth="1"/>
    <col min="14" max="14" width="12" customWidth="1"/>
  </cols>
  <sheetData>
    <row r="1" ht="30" customHeight="1" spans="1:14" x14ac:dyDescent="0.25">
      <c r="A1" s="1" t="s">
        <v>0</v>
      </c>
      <c r="B1" s="1"/>
      <c r="C1" s="1"/>
      <c r="D1" s="1"/>
      <c r="E1" s="1"/>
      <c r="F1" s="1"/>
      <c r="G1" s="1"/>
      <c r="H1" s="1"/>
      <c r="I1" s="1"/>
      <c r="J1" s="1"/>
      <c r="K1" s="1"/>
      <c r="L1" s="1"/>
      <c r="M1" s="1"/>
      <c r="N1" s="1"/>
    </row>
    <row r="2" ht="30" customHeight="1" spans="1:14" x14ac:dyDescent="0.25">
      <c r="A2" s="2" t="s">
        <v>1</v>
      </c>
      <c r="B2" s="2"/>
      <c r="C2" s="2"/>
      <c r="D2" s="2"/>
      <c r="E2" s="2"/>
      <c r="F2" s="2"/>
      <c r="G2" s="2"/>
      <c r="H2" s="2"/>
      <c r="I2" s="2"/>
      <c r="J2" s="2"/>
      <c r="K2" s="2"/>
      <c r="L2" s="2"/>
      <c r="M2" s="2"/>
      <c r="N2" s="2"/>
    </row>
    <row r="3" ht="16" customHeight="1" spans="1:4" x14ac:dyDescent="0.25">
      <c r="A3" s="3" t="s">
        <v>2</v>
      </c>
      <c r="B3" s="3"/>
      <c r="C3" s="4" t="s">
        <v>3</v>
      </c>
      <c r="D3" s="4"/>
    </row>
    <row r="5" ht="19" customHeight="1" spans="1:10" x14ac:dyDescent="0.25">
      <c r="A5" s="5" t="s">
        <v>4</v>
      </c>
      <c r="B5" s="6"/>
      <c r="C5" s="6"/>
      <c r="D5" s="6"/>
      <c r="E5" s="6"/>
      <c r="G5" s="7" t="s">
        <v>5</v>
      </c>
      <c r="H5" s="7"/>
      <c r="I5" s="8"/>
      <c r="J5" s="8"/>
    </row>
    <row r="6" ht="19" customHeight="1" spans="1:10" x14ac:dyDescent="0.25">
      <c r="A6" s="5" t="s">
        <v>6</v>
      </c>
      <c r="B6" s="6"/>
      <c r="C6" s="6"/>
      <c r="D6" s="6"/>
      <c r="E6" s="6"/>
      <c r="G6" s="7" t="s">
        <v>7</v>
      </c>
      <c r="H6" s="7"/>
      <c r="I6" s="9" t="s">
        <v>8</v>
      </c>
      <c r="J6" s="9"/>
    </row>
    <row r="7" ht="19" customHeight="1" spans="1:10" x14ac:dyDescent="0.25">
      <c r="A7" s="5" t="s">
        <v>9</v>
      </c>
      <c r="B7" s="6"/>
      <c r="C7" s="6"/>
      <c r="D7" s="6"/>
      <c r="E7" s="6"/>
      <c r="G7" s="7" t="s">
        <v>10</v>
      </c>
      <c r="H7" s="7"/>
      <c r="I7" s="10">
        <v>0</v>
      </c>
      <c r="J7" s="10"/>
    </row>
    <row r="8" ht="19" customHeight="1" spans="1:10" x14ac:dyDescent="0.25">
      <c r="A8" s="5" t="s">
        <v>11</v>
      </c>
      <c r="B8" s="6"/>
      <c r="C8" s="6"/>
      <c r="D8" s="7" t="s">
        <v>12</v>
      </c>
      <c r="E8" s="11"/>
      <c r="G8" s="7" t="s">
        <v>13</v>
      </c>
      <c r="H8" s="7"/>
      <c r="I8" s="12">
        <f>IF(ISNUMBER(I6),I6,IF(LEFT(I6,2)="19",0.19,IF(LEFT(I6,1)="7",0.07,0)))</f>
      </c>
      <c r="J8" s="12"/>
    </row>
    <row r="9" spans="1:14" x14ac:dyDescent="0.25">
      <c r="A9" s="13">
        <f>IF(ISNUMBER(SEARCH("Klein",I6)),"Steuerbefreiung für Kleinunternehmer nach § 19 UStG, daher wird keine Umsatzsteuer ausgewiesen.","")</f>
      </c>
      <c r="B9" s="13"/>
      <c r="C9" s="13"/>
      <c r="D9" s="13"/>
      <c r="E9" s="13"/>
      <c r="F9" s="13"/>
      <c r="G9" s="13"/>
      <c r="H9" s="13"/>
      <c r="I9" s="13"/>
      <c r="J9" s="13"/>
      <c r="K9" s="13"/>
      <c r="L9" s="13"/>
      <c r="M9" s="13"/>
      <c r="N9" s="13"/>
    </row>
    <row r="10" ht="44" customHeight="1" spans="1:14" x14ac:dyDescent="0.25">
      <c r="A10" s="14" t="s">
        <v>14</v>
      </c>
      <c r="B10" s="14" t="s">
        <v>15</v>
      </c>
      <c r="C10" s="14" t="s">
        <v>16</v>
      </c>
      <c r="D10" s="14" t="s">
        <v>17</v>
      </c>
      <c r="E10" s="14" t="s">
        <v>18</v>
      </c>
      <c r="F10" s="14" t="s">
        <v>19</v>
      </c>
      <c r="G10" s="14" t="s">
        <v>20</v>
      </c>
      <c r="H10" s="14" t="s">
        <v>21</v>
      </c>
      <c r="I10" s="14" t="s">
        <v>22</v>
      </c>
      <c r="J10" s="14" t="s">
        <v>23</v>
      </c>
      <c r="K10" s="14" t="s">
        <v>24</v>
      </c>
      <c r="L10" s="14" t="s">
        <v>25</v>
      </c>
      <c r="M10" s="14" t="s">
        <v>26</v>
      </c>
      <c r="N10" s="14" t="s">
        <v>27</v>
      </c>
    </row>
    <row r="11" ht="19" customHeight="1" spans="1:14" x14ac:dyDescent="0.25">
      <c r="A11" s="15" t="s">
        <v>28</v>
      </c>
      <c r="B11" s="6"/>
      <c r="C11" s="11"/>
      <c r="D11" s="10"/>
      <c r="E11" s="8"/>
      <c r="F11" s="16">
        <f>IF(ISNUMBER(E11),E11,IF(ISNUMBER(D11),ROUND($I$5*D11,2),""))</f>
      </c>
      <c r="G11" s="16">
        <f>IF(F11="","",0)</f>
      </c>
      <c r="H11" s="16">
        <f>IF(F11="","",ROUND(F11-G11,2))</f>
      </c>
      <c r="I11" s="16">
        <f>IF(H11="","",ROUND(H11*$I$8,2))</f>
      </c>
      <c r="J11" s="16">
        <f>IF(H11="","",ROUND(H11+I11,2))</f>
      </c>
      <c r="K11" s="16">
        <f>IF(J11="","",ROUND(J11*N($I$7),2))</f>
      </c>
      <c r="L11" s="16">
        <f>IF(J11="","",ROUND(J11-K11,2))</f>
      </c>
      <c r="M11" s="8"/>
      <c r="N11" s="16">
        <f>IF(L11="","",ROUND(L11-N(M11),2))</f>
      </c>
    </row>
    <row r="12" ht="19" customHeight="1" spans="1:14" x14ac:dyDescent="0.25">
      <c r="A12" s="15" t="s">
        <v>29</v>
      </c>
      <c r="B12" s="6"/>
      <c r="C12" s="11"/>
      <c r="D12" s="10"/>
      <c r="E12" s="8"/>
      <c r="F12" s="16">
        <f>IF(ISNUMBER(E12),E12,IF(ISNUMBER(D12),ROUND($I$5*D12,2),""))</f>
      </c>
      <c r="G12" s="16">
        <f>IF(F12="","",SUM(H$11:H11))</f>
      </c>
      <c r="H12" s="16">
        <f>IF(F12="","",ROUND(F12-G12,2))</f>
      </c>
      <c r="I12" s="16">
        <f>IF(H12="","",ROUND(H12*$I$8,2))</f>
      </c>
      <c r="J12" s="16">
        <f>IF(H12="","",ROUND(H12+I12,2))</f>
      </c>
      <c r="K12" s="16">
        <f>IF(J12="","",ROUND(J12*N($I$7),2))</f>
      </c>
      <c r="L12" s="16">
        <f>IF(J12="","",ROUND(J12-K12,2))</f>
      </c>
      <c r="M12" s="8"/>
      <c r="N12" s="16">
        <f>IF(L12="","",ROUND(L12-N(M12),2))</f>
      </c>
    </row>
    <row r="13" ht="19" customHeight="1" spans="1:14" x14ac:dyDescent="0.25">
      <c r="A13" s="15" t="s">
        <v>30</v>
      </c>
      <c r="B13" s="6"/>
      <c r="C13" s="11"/>
      <c r="D13" s="10"/>
      <c r="E13" s="8"/>
      <c r="F13" s="16">
        <f>IF(ISNUMBER(E13),E13,IF(ISNUMBER(D13),ROUND($I$5*D13,2),""))</f>
      </c>
      <c r="G13" s="16">
        <f>IF(F13="","",SUM(H$11:H12))</f>
      </c>
      <c r="H13" s="16">
        <f>IF(F13="","",ROUND(F13-G13,2))</f>
      </c>
      <c r="I13" s="16">
        <f>IF(H13="","",ROUND(H13*$I$8,2))</f>
      </c>
      <c r="J13" s="16">
        <f>IF(H13="","",ROUND(H13+I13,2))</f>
      </c>
      <c r="K13" s="16">
        <f>IF(J13="","",ROUND(J13*N($I$7),2))</f>
      </c>
      <c r="L13" s="16">
        <f>IF(J13="","",ROUND(J13-K13,2))</f>
      </c>
      <c r="M13" s="8"/>
      <c r="N13" s="16">
        <f>IF(L13="","",ROUND(L13-N(M13),2))</f>
      </c>
    </row>
    <row r="14" ht="19" customHeight="1" spans="1:14" x14ac:dyDescent="0.25">
      <c r="A14" s="15" t="s">
        <v>31</v>
      </c>
      <c r="B14" s="6"/>
      <c r="C14" s="11"/>
      <c r="D14" s="10"/>
      <c r="E14" s="8"/>
      <c r="F14" s="16">
        <f>IF(ISNUMBER(E14),E14,IF(ISNUMBER(D14),ROUND($I$5*D14,2),""))</f>
      </c>
      <c r="G14" s="16">
        <f>IF(F14="","",SUM(H$11:H13))</f>
      </c>
      <c r="H14" s="16">
        <f>IF(F14="","",ROUND(F14-G14,2))</f>
      </c>
      <c r="I14" s="16">
        <f>IF(H14="","",ROUND(H14*$I$8,2))</f>
      </c>
      <c r="J14" s="16">
        <f>IF(H14="","",ROUND(H14+I14,2))</f>
      </c>
      <c r="K14" s="16">
        <f>IF(J14="","",ROUND(J14*N($I$7),2))</f>
      </c>
      <c r="L14" s="16">
        <f>IF(J14="","",ROUND(J14-K14,2))</f>
      </c>
      <c r="M14" s="8"/>
      <c r="N14" s="16">
        <f>IF(L14="","",ROUND(L14-N(M14),2))</f>
      </c>
    </row>
    <row r="15" ht="19" customHeight="1" spans="1:14" x14ac:dyDescent="0.25">
      <c r="A15" s="15" t="s">
        <v>32</v>
      </c>
      <c r="B15" s="6"/>
      <c r="C15" s="11"/>
      <c r="D15" s="10"/>
      <c r="E15" s="8"/>
      <c r="F15" s="16">
        <f>IF(ISNUMBER(E15),E15,IF(ISNUMBER(D15),ROUND($I$5*D15,2),""))</f>
      </c>
      <c r="G15" s="16">
        <f>IF(F15="","",SUM(H$11:H14))</f>
      </c>
      <c r="H15" s="16">
        <f>IF(F15="","",ROUND(F15-G15,2))</f>
      </c>
      <c r="I15" s="16">
        <f>IF(H15="","",ROUND(H15*$I$8,2))</f>
      </c>
      <c r="J15" s="16">
        <f>IF(H15="","",ROUND(H15+I15,2))</f>
      </c>
      <c r="K15" s="16">
        <f>IF(J15="","",ROUND(J15*N($I$7),2))</f>
      </c>
      <c r="L15" s="16">
        <f>IF(J15="","",ROUND(J15-K15,2))</f>
      </c>
      <c r="M15" s="8"/>
      <c r="N15" s="16">
        <f>IF(L15="","",ROUND(L15-N(M15),2))</f>
      </c>
    </row>
    <row r="16" ht="19" customHeight="1" spans="1:14" x14ac:dyDescent="0.25">
      <c r="A16" s="15" t="s">
        <v>33</v>
      </c>
      <c r="B16" s="6"/>
      <c r="C16" s="11"/>
      <c r="D16" s="10"/>
      <c r="E16" s="8"/>
      <c r="F16" s="16">
        <f>IF(ISNUMBER(E16),E16,IF(ISNUMBER(D16),ROUND($I$5*D16,2),""))</f>
      </c>
      <c r="G16" s="16">
        <f>IF(F16="","",SUM(H$11:H15))</f>
      </c>
      <c r="H16" s="16">
        <f>IF(F16="","",ROUND(F16-G16,2))</f>
      </c>
      <c r="I16" s="16">
        <f>IF(H16="","",ROUND(H16*$I$8,2))</f>
      </c>
      <c r="J16" s="16">
        <f>IF(H16="","",ROUND(H16+I16,2))</f>
      </c>
      <c r="K16" s="16">
        <f>IF(J16="","",ROUND(J16*N($I$7),2))</f>
      </c>
      <c r="L16" s="16">
        <f>IF(J16="","",ROUND(J16-K16,2))</f>
      </c>
      <c r="M16" s="8"/>
      <c r="N16" s="16">
        <f>IF(L16="","",ROUND(L16-N(M16),2))</f>
      </c>
    </row>
    <row r="17" ht="19" customHeight="1" spans="1:14" x14ac:dyDescent="0.25">
      <c r="A17" s="15" t="s">
        <v>34</v>
      </c>
      <c r="B17" s="6"/>
      <c r="C17" s="11"/>
      <c r="D17" s="10"/>
      <c r="E17" s="8"/>
      <c r="F17" s="16">
        <f>IF(ISNUMBER(E17),E17,IF(ISNUMBER(D17),ROUND($I$5*D17,2),""))</f>
      </c>
      <c r="G17" s="16">
        <f>IF(F17="","",SUM(H$11:H16))</f>
      </c>
      <c r="H17" s="16">
        <f>IF(F17="","",ROUND(F17-G17,2))</f>
      </c>
      <c r="I17" s="16">
        <f>IF(H17="","",ROUND(H17*$I$8,2))</f>
      </c>
      <c r="J17" s="16">
        <f>IF(H17="","",ROUND(H17+I17,2))</f>
      </c>
      <c r="K17" s="16">
        <f>IF(J17="","",ROUND(J17*N($I$7),2))</f>
      </c>
      <c r="L17" s="16">
        <f>IF(J17="","",ROUND(J17-K17,2))</f>
      </c>
      <c r="M17" s="8"/>
      <c r="N17" s="16">
        <f>IF(L17="","",ROUND(L17-N(M17),2))</f>
      </c>
    </row>
    <row r="18" ht="19" customHeight="1" spans="1:14" x14ac:dyDescent="0.25">
      <c r="A18" s="15" t="s">
        <v>35</v>
      </c>
      <c r="B18" s="6"/>
      <c r="C18" s="11"/>
      <c r="D18" s="10"/>
      <c r="E18" s="8"/>
      <c r="F18" s="16">
        <f>IF(ISNUMBER(E18),E18,IF(ISNUMBER(D18),ROUND($I$5*D18,2),""))</f>
      </c>
      <c r="G18" s="16">
        <f>IF(F18="","",SUM(H$11:H17))</f>
      </c>
      <c r="H18" s="16">
        <f>IF(F18="","",ROUND(F18-G18,2))</f>
      </c>
      <c r="I18" s="16">
        <f>IF(H18="","",ROUND(H18*$I$8,2))</f>
      </c>
      <c r="J18" s="16">
        <f>IF(H18="","",ROUND(H18+I18,2))</f>
      </c>
      <c r="K18" s="16">
        <f>IF(J18="","",ROUND(J18*N($I$7),2))</f>
      </c>
      <c r="L18" s="16">
        <f>IF(J18="","",ROUND(J18-K18,2))</f>
      </c>
      <c r="M18" s="8"/>
      <c r="N18" s="16">
        <f>IF(L18="","",ROUND(L18-N(M18),2))</f>
      </c>
    </row>
    <row r="19" ht="19" customHeight="1" spans="1:14" x14ac:dyDescent="0.25">
      <c r="A19" s="17" t="s">
        <v>36</v>
      </c>
      <c r="B19" s="18"/>
      <c r="C19" s="19"/>
      <c r="D19" s="20"/>
      <c r="E19" s="21"/>
      <c r="F19" s="22">
        <f>IF(AND(C19="",NOT(ISNUMBER(D19)),NOT(ISNUMBER(E19))),"",IF(ISNUMBER(E19),E19,IF(ISNUMBER(D19),ROUND($I$5*D19,2),$I$5)))</f>
      </c>
      <c r="G19" s="22">
        <f>IF(F19="","",SUM(H$11:H18))</f>
      </c>
      <c r="H19" s="22">
        <f>IF(F19="","",ROUND(F19-G19,2))</f>
      </c>
      <c r="I19" s="22">
        <f>IF(F19="","",ROUND(ROUND(F19*$I$8,2)-SUM(I$11:I18),2))</f>
      </c>
      <c r="J19" s="22">
        <f>IF(H19="","",ROUND(H19+I19,2))</f>
      </c>
      <c r="K19" s="22">
        <f>IF(J19="","",ROUND(J19*N($I$7),2))</f>
      </c>
      <c r="L19" s="22">
        <f>IF(J19="","",ROUND(J19-K19,2))</f>
      </c>
      <c r="M19" s="21"/>
      <c r="N19" s="22">
        <f>IF(L19="","",ROUND(L19-N(M19),2))</f>
      </c>
    </row>
    <row r="21" ht="20" customHeight="1" spans="1:14" x14ac:dyDescent="0.25">
      <c r="A21" s="23" t="s">
        <v>37</v>
      </c>
      <c r="B21" s="23"/>
      <c r="C21" s="23"/>
      <c r="D21" s="23"/>
      <c r="E21" s="23"/>
      <c r="F21" s="23"/>
      <c r="G21" s="23"/>
      <c r="H21" s="24">
        <f>SUM(H11:H19)</f>
      </c>
      <c r="I21" s="24">
        <f>SUM(I11:I19)</f>
      </c>
      <c r="J21" s="24">
        <f>SUM(J11:J19)</f>
      </c>
      <c r="K21" s="24">
        <f>SUM(K11:K19)</f>
      </c>
      <c r="L21" s="24">
        <f>SUM(L11:L19)</f>
      </c>
      <c r="M21" s="24">
        <f>SUM(M11:M19)</f>
      </c>
      <c r="N21" s="24">
        <f>SUM(N11:N19)</f>
      </c>
    </row>
    <row r="23" spans="1:5" x14ac:dyDescent="0.25">
      <c r="A23" s="25" t="s">
        <v>38</v>
      </c>
      <c r="B23" s="25"/>
      <c r="C23" s="25"/>
      <c r="D23" s="25"/>
      <c r="E23" s="25"/>
    </row>
    <row r="24" ht="18" customHeight="1" spans="1:6" x14ac:dyDescent="0.25">
      <c r="A24" s="5" t="s">
        <v>5</v>
      </c>
      <c r="B24" s="5"/>
      <c r="C24" s="5"/>
      <c r="D24" s="5"/>
      <c r="E24" s="16">
        <f>I5</f>
      </c>
      <c r="F24" s="16"/>
    </row>
    <row r="25" ht="18" customHeight="1" spans="1:6" x14ac:dyDescent="0.25">
      <c r="A25" s="5" t="s">
        <v>39</v>
      </c>
      <c r="B25" s="5"/>
      <c r="C25" s="5"/>
      <c r="D25" s="5"/>
      <c r="E25" s="16">
        <f>H21</f>
      </c>
      <c r="F25" s="16"/>
    </row>
    <row r="26" ht="18" customHeight="1" spans="1:6" x14ac:dyDescent="0.25">
      <c r="A26" s="5" t="s">
        <v>40</v>
      </c>
      <c r="B26" s="5"/>
      <c r="C26" s="5"/>
      <c r="D26" s="5"/>
      <c r="E26" s="16">
        <f>ROUND(I5-H21,2)</f>
      </c>
      <c r="F26" s="16"/>
    </row>
    <row r="27" ht="18" customHeight="1" spans="1:6" x14ac:dyDescent="0.25">
      <c r="A27" s="5" t="s">
        <v>41</v>
      </c>
      <c r="B27" s="5"/>
      <c r="C27" s="5"/>
      <c r="D27" s="5"/>
      <c r="E27" s="26">
        <f>IF(N(I5)=0,"",MAX(F11:F19)/I5)</f>
      </c>
      <c r="F27" s="26"/>
    </row>
    <row r="28" ht="18" customHeight="1" spans="1:6" x14ac:dyDescent="0.25">
      <c r="A28" s="5" t="s">
        <v>42</v>
      </c>
      <c r="B28" s="5"/>
      <c r="C28" s="5"/>
      <c r="D28" s="5"/>
      <c r="E28" s="16">
        <f>J21</f>
      </c>
      <c r="F28" s="16"/>
    </row>
    <row r="29" ht="18" customHeight="1" spans="1:6" x14ac:dyDescent="0.25">
      <c r="A29" s="5" t="s">
        <v>43</v>
      </c>
      <c r="B29" s="5"/>
      <c r="C29" s="5"/>
      <c r="D29" s="5"/>
      <c r="E29" s="16">
        <f>M21</f>
      </c>
      <c r="F29" s="16"/>
    </row>
    <row r="30" ht="18" customHeight="1" spans="1:6" x14ac:dyDescent="0.25">
      <c r="A30" s="5" t="s">
        <v>44</v>
      </c>
      <c r="B30" s="5"/>
      <c r="C30" s="5"/>
      <c r="D30" s="5"/>
      <c r="E30" s="16">
        <f>N21</f>
      </c>
      <c r="F30" s="16"/>
    </row>
    <row r="31" ht="18" customHeight="1" spans="1:6" x14ac:dyDescent="0.25">
      <c r="A31" s="5" t="s">
        <v>45</v>
      </c>
      <c r="B31" s="5"/>
      <c r="C31" s="5"/>
      <c r="D31" s="5"/>
      <c r="E31" s="16">
        <f>K21</f>
      </c>
      <c r="F31" s="16"/>
    </row>
  </sheetData>
  <mergeCells count="35">
    <mergeCell ref="A1:N1"/>
    <mergeCell ref="A2:N2"/>
    <mergeCell ref="A3:B3"/>
    <mergeCell ref="C3:D3"/>
    <mergeCell ref="B5:E5"/>
    <mergeCell ref="G5:H5"/>
    <mergeCell ref="I5:J5"/>
    <mergeCell ref="B6:E6"/>
    <mergeCell ref="G6:H6"/>
    <mergeCell ref="I6:J6"/>
    <mergeCell ref="B7:E7"/>
    <mergeCell ref="G7:H7"/>
    <mergeCell ref="I7:J7"/>
    <mergeCell ref="B8:C8"/>
    <mergeCell ref="G8:H8"/>
    <mergeCell ref="I8:J8"/>
    <mergeCell ref="A9:N9"/>
    <mergeCell ref="A21:G21"/>
    <mergeCell ref="A23:E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s>
  <dataValidations count="1">
    <dataValidation type="list" allowBlank="1" showInputMessage="1" prompt="19 % Regelsatz, 7 % ermäßigt, 0 % für Kleinunternehmer." sqref="I6">
      <formula1>"19 %,7 %,0 % Kleinunternehmer"</formula1>
    </dataValidation>
  </dataValidations>
  <printOptions horizontalCentered="1"/>
  <pageMargins left="0.5" right="0.5" top="0.6" bottom="0.7" header="0.3" footer="0.3"/>
  <pageSetup paperSize="9" orientation="landscape" fitToWidth="1" fitToHeight="0"/>
  <headerFooter>
    <oddFooter>&amp;R&amp;8Seite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N31"/>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15" customWidth="1"/>
    <col min="2" max="2" width="12" customWidth="1"/>
    <col min="3" max="3" width="11" customWidth="1"/>
    <col min="4" max="4" width="10" customWidth="1"/>
    <col min="5" max="8" width="13" customWidth="1"/>
    <col min="9" max="9" width="11" customWidth="1"/>
    <col min="10" max="10" width="13" customWidth="1"/>
    <col min="11" max="11" width="12" customWidth="1"/>
    <col min="12" max="13" width="13" customWidth="1"/>
    <col min="14" max="14" width="12" customWidth="1"/>
  </cols>
  <sheetData>
    <row r="1" ht="30" customHeight="1" spans="1:14" x14ac:dyDescent="0.25">
      <c r="A1" s="1" t="s">
        <v>46</v>
      </c>
      <c r="B1" s="1"/>
      <c r="C1" s="1"/>
      <c r="D1" s="1"/>
      <c r="E1" s="1"/>
      <c r="F1" s="1"/>
      <c r="G1" s="1"/>
      <c r="H1" s="1"/>
      <c r="I1" s="1"/>
      <c r="J1" s="1"/>
      <c r="K1" s="1"/>
      <c r="L1" s="1"/>
      <c r="M1" s="1"/>
      <c r="N1" s="1"/>
    </row>
    <row r="2" ht="30" customHeight="1" spans="1:14" x14ac:dyDescent="0.25">
      <c r="A2" s="2" t="s">
        <v>1</v>
      </c>
      <c r="B2" s="2"/>
      <c r="C2" s="2"/>
      <c r="D2" s="2"/>
      <c r="E2" s="2"/>
      <c r="F2" s="2"/>
      <c r="G2" s="2"/>
      <c r="H2" s="2"/>
      <c r="I2" s="2"/>
      <c r="J2" s="2"/>
      <c r="K2" s="2"/>
      <c r="L2" s="2"/>
      <c r="M2" s="2"/>
      <c r="N2" s="2"/>
    </row>
    <row r="3" ht="16" customHeight="1" spans="1:4" x14ac:dyDescent="0.25">
      <c r="A3" s="3" t="s">
        <v>2</v>
      </c>
      <c r="B3" s="3"/>
      <c r="C3" s="4" t="s">
        <v>3</v>
      </c>
      <c r="D3" s="4"/>
    </row>
    <row r="5" ht="19" customHeight="1" spans="1:10" x14ac:dyDescent="0.25">
      <c r="A5" s="5" t="s">
        <v>4</v>
      </c>
      <c r="B5" s="6" t="s">
        <v>47</v>
      </c>
      <c r="C5" s="6"/>
      <c r="D5" s="6"/>
      <c r="E5" s="6"/>
      <c r="G5" s="7" t="s">
        <v>5</v>
      </c>
      <c r="H5" s="7"/>
      <c r="I5" s="8">
        <v>84500</v>
      </c>
      <c r="J5" s="8"/>
    </row>
    <row r="6" ht="19" customHeight="1" spans="1:10" x14ac:dyDescent="0.25">
      <c r="A6" s="5" t="s">
        <v>6</v>
      </c>
      <c r="B6" s="6" t="s">
        <v>48</v>
      </c>
      <c r="C6" s="6"/>
      <c r="D6" s="6"/>
      <c r="E6" s="6"/>
      <c r="G6" s="7" t="s">
        <v>7</v>
      </c>
      <c r="H6" s="7"/>
      <c r="I6" s="9" t="s">
        <v>8</v>
      </c>
      <c r="J6" s="9"/>
    </row>
    <row r="7" ht="19" customHeight="1" spans="1:10" x14ac:dyDescent="0.25">
      <c r="A7" s="5" t="s">
        <v>9</v>
      </c>
      <c r="B7" s="6" t="s">
        <v>49</v>
      </c>
      <c r="C7" s="6"/>
      <c r="D7" s="6"/>
      <c r="E7" s="6"/>
      <c r="G7" s="7" t="s">
        <v>10</v>
      </c>
      <c r="H7" s="7"/>
      <c r="I7" s="10">
        <v>0.05</v>
      </c>
      <c r="J7" s="10"/>
    </row>
    <row r="8" ht="19" customHeight="1" spans="1:10" x14ac:dyDescent="0.25">
      <c r="A8" s="5" t="s">
        <v>11</v>
      </c>
      <c r="B8" s="6" t="s">
        <v>50</v>
      </c>
      <c r="C8" s="6"/>
      <c r="D8" s="7" t="s">
        <v>12</v>
      </c>
      <c r="E8" s="11">
        <v>46065</v>
      </c>
      <c r="G8" s="7" t="s">
        <v>13</v>
      </c>
      <c r="H8" s="7"/>
      <c r="I8" s="12">
        <f>IF(ISNUMBER(I6),I6,IF(LEFT(I6,2)="19",0.19,IF(LEFT(I6,1)="7",0.07,0)))</f>
      </c>
      <c r="J8" s="12"/>
    </row>
    <row r="9" spans="1:14" x14ac:dyDescent="0.25">
      <c r="A9" s="13">
        <f>IF(ISNUMBER(SEARCH("Klein",I6)),"Steuerbefreiung für Kleinunternehmer nach § 19 UStG, daher wird keine Umsatzsteuer ausgewiesen.","")</f>
      </c>
      <c r="B9" s="13"/>
      <c r="C9" s="13"/>
      <c r="D9" s="13"/>
      <c r="E9" s="13"/>
      <c r="F9" s="13"/>
      <c r="G9" s="13"/>
      <c r="H9" s="13"/>
      <c r="I9" s="13"/>
      <c r="J9" s="13"/>
      <c r="K9" s="13"/>
      <c r="L9" s="13"/>
      <c r="M9" s="13"/>
      <c r="N9" s="13"/>
    </row>
    <row r="10" ht="44" customHeight="1" spans="1:14" x14ac:dyDescent="0.25">
      <c r="A10" s="14" t="s">
        <v>14</v>
      </c>
      <c r="B10" s="14" t="s">
        <v>15</v>
      </c>
      <c r="C10" s="14" t="s">
        <v>16</v>
      </c>
      <c r="D10" s="14" t="s">
        <v>17</v>
      </c>
      <c r="E10" s="14" t="s">
        <v>18</v>
      </c>
      <c r="F10" s="14" t="s">
        <v>19</v>
      </c>
      <c r="G10" s="14" t="s">
        <v>20</v>
      </c>
      <c r="H10" s="14" t="s">
        <v>21</v>
      </c>
      <c r="I10" s="14" t="s">
        <v>22</v>
      </c>
      <c r="J10" s="14" t="s">
        <v>23</v>
      </c>
      <c r="K10" s="14" t="s">
        <v>24</v>
      </c>
      <c r="L10" s="14" t="s">
        <v>25</v>
      </c>
      <c r="M10" s="14" t="s">
        <v>26</v>
      </c>
      <c r="N10" s="14" t="s">
        <v>27</v>
      </c>
    </row>
    <row r="11" ht="19" customHeight="1" spans="1:14" x14ac:dyDescent="0.25">
      <c r="A11" s="15" t="s">
        <v>28</v>
      </c>
      <c r="B11" s="6" t="s">
        <v>51</v>
      </c>
      <c r="C11" s="11">
        <v>46112</v>
      </c>
      <c r="D11" s="10">
        <v>0.2</v>
      </c>
      <c r="E11" s="8"/>
      <c r="F11" s="16">
        <f>IF(ISNUMBER(E11),E11,IF(ISNUMBER(D11),ROUND($I$5*D11,2),""))</f>
      </c>
      <c r="G11" s="16">
        <f>IF(F11="","",0)</f>
      </c>
      <c r="H11" s="16">
        <f>IF(F11="","",ROUND(F11-G11,2))</f>
      </c>
      <c r="I11" s="16">
        <f>IF(H11="","",ROUND(H11*$I$8,2))</f>
      </c>
      <c r="J11" s="16">
        <f>IF(H11="","",ROUND(H11+I11,2))</f>
      </c>
      <c r="K11" s="16">
        <f>IF(J11="","",ROUND(J11*N($I$7),2))</f>
      </c>
      <c r="L11" s="16">
        <f>IF(J11="","",ROUND(J11-K11,2))</f>
      </c>
      <c r="M11" s="8">
        <v>19105.45</v>
      </c>
      <c r="N11" s="16">
        <f>IF(L11="","",ROUND(L11-N(M11),2))</f>
      </c>
    </row>
    <row r="12" ht="19" customHeight="1" spans="1:14" x14ac:dyDescent="0.25">
      <c r="A12" s="15" t="s">
        <v>29</v>
      </c>
      <c r="B12" s="6" t="s">
        <v>52</v>
      </c>
      <c r="C12" s="11">
        <v>46203</v>
      </c>
      <c r="D12" s="10">
        <v>0.45</v>
      </c>
      <c r="E12" s="8"/>
      <c r="F12" s="16">
        <f>IF(ISNUMBER(E12),E12,IF(ISNUMBER(D12),ROUND($I$5*D12,2),""))</f>
      </c>
      <c r="G12" s="16">
        <f>IF(F12="","",SUM(H$11:H11))</f>
      </c>
      <c r="H12" s="16">
        <f>IF(F12="","",ROUND(F12-G12,2))</f>
      </c>
      <c r="I12" s="16">
        <f>IF(H12="","",ROUND(H12*$I$8,2))</f>
      </c>
      <c r="J12" s="16">
        <f>IF(H12="","",ROUND(H12+I12,2))</f>
      </c>
      <c r="K12" s="16">
        <f>IF(J12="","",ROUND(J12*N($I$7),2))</f>
      </c>
      <c r="L12" s="16">
        <f>IF(J12="","",ROUND(J12-K12,2))</f>
      </c>
      <c r="M12" s="8">
        <v>23881.81</v>
      </c>
      <c r="N12" s="16">
        <f>IF(L12="","",ROUND(L12-N(M12),2))</f>
      </c>
    </row>
    <row r="13" ht="19" customHeight="1" spans="1:14" x14ac:dyDescent="0.25">
      <c r="A13" s="15" t="s">
        <v>30</v>
      </c>
      <c r="B13" s="6" t="s">
        <v>53</v>
      </c>
      <c r="C13" s="11">
        <v>46295</v>
      </c>
      <c r="D13" s="10"/>
      <c r="E13" s="8">
        <v>60840</v>
      </c>
      <c r="F13" s="16">
        <f>IF(ISNUMBER(E13),E13,IF(ISNUMBER(D13),ROUND($I$5*D13,2),""))</f>
      </c>
      <c r="G13" s="16">
        <f>IF(F13="","",SUM(H$11:H12))</f>
      </c>
      <c r="H13" s="16">
        <f>IF(F13="","",ROUND(F13-G13,2))</f>
      </c>
      <c r="I13" s="16">
        <f>IF(H13="","",ROUND(H13*$I$8,2))</f>
      </c>
      <c r="J13" s="16">
        <f>IF(H13="","",ROUND(H13+I13,2))</f>
      </c>
      <c r="K13" s="16">
        <f>IF(J13="","",ROUND(J13*N($I$7),2))</f>
      </c>
      <c r="L13" s="16">
        <f>IF(J13="","",ROUND(J13-K13,2))</f>
      </c>
      <c r="M13" s="8">
        <v>25792.36</v>
      </c>
      <c r="N13" s="16">
        <f>IF(L13="","",ROUND(L13-N(M13),2))</f>
      </c>
    </row>
    <row r="14" ht="19" customHeight="1" spans="1:14" x14ac:dyDescent="0.25">
      <c r="A14" s="15" t="s">
        <v>31</v>
      </c>
      <c r="B14" s="6" t="s">
        <v>54</v>
      </c>
      <c r="C14" s="11">
        <v>46326</v>
      </c>
      <c r="D14" s="10">
        <v>0.85</v>
      </c>
      <c r="E14" s="8"/>
      <c r="F14" s="16">
        <f>IF(ISNUMBER(E14),E14,IF(ISNUMBER(D14),ROUND($I$5*D14,2),""))</f>
      </c>
      <c r="G14" s="16">
        <f>IF(F14="","",SUM(H$11:H13))</f>
      </c>
      <c r="H14" s="16">
        <f>IF(F14="","",ROUND(F14-G14,2))</f>
      </c>
      <c r="I14" s="16">
        <f>IF(H14="","",ROUND(H14*$I$8,2))</f>
      </c>
      <c r="J14" s="16">
        <f>IF(H14="","",ROUND(H14+I14,2))</f>
      </c>
      <c r="K14" s="16">
        <f>IF(J14="","",ROUND(J14*N($I$7),2))</f>
      </c>
      <c r="L14" s="16">
        <f>IF(J14="","",ROUND(J14-K14,2))</f>
      </c>
      <c r="M14" s="8">
        <v>12418.54</v>
      </c>
      <c r="N14" s="16">
        <f>IF(L14="","",ROUND(L14-N(M14),2))</f>
      </c>
    </row>
    <row r="15" ht="19" customHeight="1" spans="1:14" x14ac:dyDescent="0.25">
      <c r="A15" s="15" t="s">
        <v>32</v>
      </c>
      <c r="B15" s="6"/>
      <c r="C15" s="11"/>
      <c r="D15" s="10"/>
      <c r="E15" s="8"/>
      <c r="F15" s="16">
        <f>IF(ISNUMBER(E15),E15,IF(ISNUMBER(D15),ROUND($I$5*D15,2),""))</f>
      </c>
      <c r="G15" s="16">
        <f>IF(F15="","",SUM(H$11:H14))</f>
      </c>
      <c r="H15" s="16">
        <f>IF(F15="","",ROUND(F15-G15,2))</f>
      </c>
      <c r="I15" s="16">
        <f>IF(H15="","",ROUND(H15*$I$8,2))</f>
      </c>
      <c r="J15" s="16">
        <f>IF(H15="","",ROUND(H15+I15,2))</f>
      </c>
      <c r="K15" s="16">
        <f>IF(J15="","",ROUND(J15*N($I$7),2))</f>
      </c>
      <c r="L15" s="16">
        <f>IF(J15="","",ROUND(J15-K15,2))</f>
      </c>
      <c r="M15" s="8"/>
      <c r="N15" s="16">
        <f>IF(L15="","",ROUND(L15-N(M15),2))</f>
      </c>
    </row>
    <row r="16" ht="19" customHeight="1" spans="1:14" x14ac:dyDescent="0.25">
      <c r="A16" s="15" t="s">
        <v>33</v>
      </c>
      <c r="B16" s="6"/>
      <c r="C16" s="11"/>
      <c r="D16" s="10"/>
      <c r="E16" s="8"/>
      <c r="F16" s="16">
        <f>IF(ISNUMBER(E16),E16,IF(ISNUMBER(D16),ROUND($I$5*D16,2),""))</f>
      </c>
      <c r="G16" s="16">
        <f>IF(F16="","",SUM(H$11:H15))</f>
      </c>
      <c r="H16" s="16">
        <f>IF(F16="","",ROUND(F16-G16,2))</f>
      </c>
      <c r="I16" s="16">
        <f>IF(H16="","",ROUND(H16*$I$8,2))</f>
      </c>
      <c r="J16" s="16">
        <f>IF(H16="","",ROUND(H16+I16,2))</f>
      </c>
      <c r="K16" s="16">
        <f>IF(J16="","",ROUND(J16*N($I$7),2))</f>
      </c>
      <c r="L16" s="16">
        <f>IF(J16="","",ROUND(J16-K16,2))</f>
      </c>
      <c r="M16" s="8"/>
      <c r="N16" s="16">
        <f>IF(L16="","",ROUND(L16-N(M16),2))</f>
      </c>
    </row>
    <row r="17" ht="19" customHeight="1" spans="1:14" x14ac:dyDescent="0.25">
      <c r="A17" s="15" t="s">
        <v>34</v>
      </c>
      <c r="B17" s="6"/>
      <c r="C17" s="11"/>
      <c r="D17" s="10"/>
      <c r="E17" s="8"/>
      <c r="F17" s="16">
        <f>IF(ISNUMBER(E17),E17,IF(ISNUMBER(D17),ROUND($I$5*D17,2),""))</f>
      </c>
      <c r="G17" s="16">
        <f>IF(F17="","",SUM(H$11:H16))</f>
      </c>
      <c r="H17" s="16">
        <f>IF(F17="","",ROUND(F17-G17,2))</f>
      </c>
      <c r="I17" s="16">
        <f>IF(H17="","",ROUND(H17*$I$8,2))</f>
      </c>
      <c r="J17" s="16">
        <f>IF(H17="","",ROUND(H17+I17,2))</f>
      </c>
      <c r="K17" s="16">
        <f>IF(J17="","",ROUND(J17*N($I$7),2))</f>
      </c>
      <c r="L17" s="16">
        <f>IF(J17="","",ROUND(J17-K17,2))</f>
      </c>
      <c r="M17" s="8"/>
      <c r="N17" s="16">
        <f>IF(L17="","",ROUND(L17-N(M17),2))</f>
      </c>
    </row>
    <row r="18" ht="19" customHeight="1" spans="1:14" x14ac:dyDescent="0.25">
      <c r="A18" s="15" t="s">
        <v>35</v>
      </c>
      <c r="B18" s="6"/>
      <c r="C18" s="11"/>
      <c r="D18" s="10"/>
      <c r="E18" s="8"/>
      <c r="F18" s="16">
        <f>IF(ISNUMBER(E18),E18,IF(ISNUMBER(D18),ROUND($I$5*D18,2),""))</f>
      </c>
      <c r="G18" s="16">
        <f>IF(F18="","",SUM(H$11:H17))</f>
      </c>
      <c r="H18" s="16">
        <f>IF(F18="","",ROUND(F18-G18,2))</f>
      </c>
      <c r="I18" s="16">
        <f>IF(H18="","",ROUND(H18*$I$8,2))</f>
      </c>
      <c r="J18" s="16">
        <f>IF(H18="","",ROUND(H18+I18,2))</f>
      </c>
      <c r="K18" s="16">
        <f>IF(J18="","",ROUND(J18*N($I$7),2))</f>
      </c>
      <c r="L18" s="16">
        <f>IF(J18="","",ROUND(J18-K18,2))</f>
      </c>
      <c r="M18" s="8"/>
      <c r="N18" s="16">
        <f>IF(L18="","",ROUND(L18-N(M18),2))</f>
      </c>
    </row>
    <row r="19" ht="19" customHeight="1" spans="1:14" x14ac:dyDescent="0.25">
      <c r="A19" s="17" t="s">
        <v>36</v>
      </c>
      <c r="B19" s="18" t="s">
        <v>55</v>
      </c>
      <c r="C19" s="19">
        <v>46371</v>
      </c>
      <c r="D19" s="20"/>
      <c r="E19" s="21"/>
      <c r="F19" s="22">
        <f>IF(AND(C19="",NOT(ISNUMBER(D19)),NOT(ISNUMBER(E19))),"",IF(ISNUMBER(E19),E19,IF(ISNUMBER(D19),ROUND($I$5*D19,2),$I$5)))</f>
      </c>
      <c r="G19" s="22">
        <f>IF(F19="","",SUM(H$11:H18))</f>
      </c>
      <c r="H19" s="22">
        <f>IF(F19="","",ROUND(F19-G19,2))</f>
      </c>
      <c r="I19" s="22">
        <f>IF(F19="","",ROUND(ROUND(F19*$I$8,2)-SUM(I$11:I18),2))</f>
      </c>
      <c r="J19" s="22">
        <f>IF(H19="","",ROUND(H19+I19,2))</f>
      </c>
      <c r="K19" s="22">
        <f>IF(J19="","",ROUND(J19*N($I$7),2))</f>
      </c>
      <c r="L19" s="22">
        <f>IF(J19="","",ROUND(J19-K19,2))</f>
      </c>
      <c r="M19" s="21"/>
      <c r="N19" s="22">
        <f>IF(L19="","",ROUND(L19-N(M19),2))</f>
      </c>
    </row>
    <row r="21" ht="20" customHeight="1" spans="1:14" x14ac:dyDescent="0.25">
      <c r="A21" s="23" t="s">
        <v>37</v>
      </c>
      <c r="B21" s="23"/>
      <c r="C21" s="23"/>
      <c r="D21" s="23"/>
      <c r="E21" s="23"/>
      <c r="F21" s="23"/>
      <c r="G21" s="23"/>
      <c r="H21" s="24">
        <f>SUM(H11:H19)</f>
      </c>
      <c r="I21" s="24">
        <f>SUM(I11:I19)</f>
      </c>
      <c r="J21" s="24">
        <f>SUM(J11:J19)</f>
      </c>
      <c r="K21" s="24">
        <f>SUM(K11:K19)</f>
      </c>
      <c r="L21" s="24">
        <f>SUM(L11:L19)</f>
      </c>
      <c r="M21" s="24">
        <f>SUM(M11:M19)</f>
      </c>
      <c r="N21" s="24">
        <f>SUM(N11:N19)</f>
      </c>
    </row>
    <row r="23" spans="1:5" x14ac:dyDescent="0.25">
      <c r="A23" s="25" t="s">
        <v>38</v>
      </c>
      <c r="B23" s="25"/>
      <c r="C23" s="25"/>
      <c r="D23" s="25"/>
      <c r="E23" s="25"/>
    </row>
    <row r="24" ht="18" customHeight="1" spans="1:6" x14ac:dyDescent="0.25">
      <c r="A24" s="5" t="s">
        <v>5</v>
      </c>
      <c r="B24" s="5"/>
      <c r="C24" s="5"/>
      <c r="D24" s="5"/>
      <c r="E24" s="16">
        <f>I5</f>
      </c>
      <c r="F24" s="16"/>
    </row>
    <row r="25" ht="18" customHeight="1" spans="1:6" x14ac:dyDescent="0.25">
      <c r="A25" s="5" t="s">
        <v>39</v>
      </c>
      <c r="B25" s="5"/>
      <c r="C25" s="5"/>
      <c r="D25" s="5"/>
      <c r="E25" s="16">
        <f>H21</f>
      </c>
      <c r="F25" s="16"/>
    </row>
    <row r="26" ht="18" customHeight="1" spans="1:6" x14ac:dyDescent="0.25">
      <c r="A26" s="5" t="s">
        <v>40</v>
      </c>
      <c r="B26" s="5"/>
      <c r="C26" s="5"/>
      <c r="D26" s="5"/>
      <c r="E26" s="16">
        <f>ROUND(I5-H21,2)</f>
      </c>
      <c r="F26" s="16"/>
    </row>
    <row r="27" ht="18" customHeight="1" spans="1:6" x14ac:dyDescent="0.25">
      <c r="A27" s="5" t="s">
        <v>41</v>
      </c>
      <c r="B27" s="5"/>
      <c r="C27" s="5"/>
      <c r="D27" s="5"/>
      <c r="E27" s="26">
        <f>IF(N(I5)=0,"",MAX(F11:F19)/I5)</f>
      </c>
      <c r="F27" s="26"/>
    </row>
    <row r="28" ht="18" customHeight="1" spans="1:6" x14ac:dyDescent="0.25">
      <c r="A28" s="5" t="s">
        <v>42</v>
      </c>
      <c r="B28" s="5"/>
      <c r="C28" s="5"/>
      <c r="D28" s="5"/>
      <c r="E28" s="16">
        <f>J21</f>
      </c>
      <c r="F28" s="16"/>
    </row>
    <row r="29" ht="18" customHeight="1" spans="1:6" x14ac:dyDescent="0.25">
      <c r="A29" s="5" t="s">
        <v>43</v>
      </c>
      <c r="B29" s="5"/>
      <c r="C29" s="5"/>
      <c r="D29" s="5"/>
      <c r="E29" s="16">
        <f>M21</f>
      </c>
      <c r="F29" s="16"/>
    </row>
    <row r="30" ht="18" customHeight="1" spans="1:6" x14ac:dyDescent="0.25">
      <c r="A30" s="5" t="s">
        <v>44</v>
      </c>
      <c r="B30" s="5"/>
      <c r="C30" s="5"/>
      <c r="D30" s="5"/>
      <c r="E30" s="16">
        <f>N21</f>
      </c>
      <c r="F30" s="16"/>
    </row>
    <row r="31" ht="18" customHeight="1" spans="1:6" x14ac:dyDescent="0.25">
      <c r="A31" s="5" t="s">
        <v>45</v>
      </c>
      <c r="B31" s="5"/>
      <c r="C31" s="5"/>
      <c r="D31" s="5"/>
      <c r="E31" s="16">
        <f>K21</f>
      </c>
      <c r="F31" s="16"/>
    </row>
  </sheetData>
  <mergeCells count="35">
    <mergeCell ref="A1:N1"/>
    <mergeCell ref="A2:N2"/>
    <mergeCell ref="A3:B3"/>
    <mergeCell ref="C3:D3"/>
    <mergeCell ref="B5:E5"/>
    <mergeCell ref="G5:H5"/>
    <mergeCell ref="I5:J5"/>
    <mergeCell ref="B6:E6"/>
    <mergeCell ref="G6:H6"/>
    <mergeCell ref="I6:J6"/>
    <mergeCell ref="B7:E7"/>
    <mergeCell ref="G7:H7"/>
    <mergeCell ref="I7:J7"/>
    <mergeCell ref="B8:C8"/>
    <mergeCell ref="G8:H8"/>
    <mergeCell ref="I8:J8"/>
    <mergeCell ref="A9:N9"/>
    <mergeCell ref="A21:G21"/>
    <mergeCell ref="A23:E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s>
  <dataValidations count="1">
    <dataValidation type="list" allowBlank="1" showInputMessage="1" prompt="19 % Regelsatz, 7 % ermäßigt, 0 % für Kleinunternehmer." sqref="I6">
      <formula1>"19 %,7 %,0 % Kleinunternehmer"</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33"/>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7" t="s">
        <v>56</v>
      </c>
    </row>
    <row r="2" ht="45" customHeight="1" spans="2:2" x14ac:dyDescent="0.25">
      <c r="B2" s="28" t="s">
        <v>57</v>
      </c>
    </row>
    <row r="4" ht="20" customHeight="1" spans="2:2" x14ac:dyDescent="0.25">
      <c r="B4" s="29" t="s">
        <v>58</v>
      </c>
    </row>
    <row r="5" ht="29" customHeight="1" spans="2:2" x14ac:dyDescent="0.25">
      <c r="B5" s="28" t="s">
        <v>59</v>
      </c>
    </row>
    <row r="6" ht="29" customHeight="1" spans="2:2" x14ac:dyDescent="0.25">
      <c r="B6" s="28" t="s">
        <v>60</v>
      </c>
    </row>
    <row r="7" ht="16" customHeight="1" spans="2:2" x14ac:dyDescent="0.25">
      <c r="B7" s="28" t="s">
        <v>61</v>
      </c>
    </row>
    <row r="8" ht="29" customHeight="1" spans="2:2" x14ac:dyDescent="0.25">
      <c r="B8" s="28" t="s">
        <v>62</v>
      </c>
    </row>
    <row r="10" ht="20" customHeight="1" spans="2:2" x14ac:dyDescent="0.25">
      <c r="B10" s="29" t="s">
        <v>63</v>
      </c>
    </row>
    <row r="11" ht="29" customHeight="1" spans="2:2" x14ac:dyDescent="0.25">
      <c r="B11" s="28" t="s">
        <v>64</v>
      </c>
    </row>
    <row r="12" ht="29" customHeight="1" spans="2:2" x14ac:dyDescent="0.25">
      <c r="B12" s="28" t="s">
        <v>65</v>
      </c>
    </row>
    <row r="13" ht="29" customHeight="1" spans="2:2" x14ac:dyDescent="0.25">
      <c r="B13" s="28" t="s">
        <v>66</v>
      </c>
    </row>
    <row r="14" ht="29" customHeight="1" spans="2:2" x14ac:dyDescent="0.25">
      <c r="B14" s="28" t="s">
        <v>67</v>
      </c>
    </row>
    <row r="16" ht="20" customHeight="1" spans="2:2" x14ac:dyDescent="0.25">
      <c r="B16" s="29" t="s">
        <v>68</v>
      </c>
    </row>
    <row r="17" ht="29" customHeight="1" spans="2:2" x14ac:dyDescent="0.25">
      <c r="B17" s="28" t="s">
        <v>69</v>
      </c>
    </row>
    <row r="18" ht="16" customHeight="1" spans="2:2" x14ac:dyDescent="0.25">
      <c r="B18" s="28" t="s">
        <v>70</v>
      </c>
    </row>
    <row r="19" ht="58" customHeight="1" spans="2:2" x14ac:dyDescent="0.25">
      <c r="B19" s="28" t="s">
        <v>71</v>
      </c>
    </row>
    <row r="20" ht="43.5" customHeight="1" spans="2:2" x14ac:dyDescent="0.25">
      <c r="B20" s="28" t="s">
        <v>72</v>
      </c>
    </row>
    <row r="22" ht="20" customHeight="1" spans="2:2" x14ac:dyDescent="0.25">
      <c r="B22" s="29" t="s">
        <v>73</v>
      </c>
    </row>
    <row r="23" ht="29" customHeight="1" spans="2:2" x14ac:dyDescent="0.25">
      <c r="B23" s="28" t="s">
        <v>74</v>
      </c>
    </row>
    <row r="24" ht="29" customHeight="1" spans="2:2" x14ac:dyDescent="0.25">
      <c r="B24" s="28" t="s">
        <v>75</v>
      </c>
    </row>
    <row r="25" ht="29" customHeight="1" spans="2:2" x14ac:dyDescent="0.25">
      <c r="B25" s="28" t="s">
        <v>76</v>
      </c>
    </row>
    <row r="26" ht="16" customHeight="1" spans="2:2" x14ac:dyDescent="0.25">
      <c r="B26" s="28" t="s">
        <v>77</v>
      </c>
    </row>
    <row r="28" spans="2:2" x14ac:dyDescent="0.25">
      <c r="B28" s="29" t="s">
        <v>78</v>
      </c>
    </row>
    <row r="29" spans="2:2" x14ac:dyDescent="0.25">
      <c r="B29" s="30" t="s">
        <v>79</v>
      </c>
    </row>
    <row r="30" spans="2:2" x14ac:dyDescent="0.25">
      <c r="B30" s="30" t="s">
        <v>80</v>
      </c>
    </row>
    <row r="31" spans="2:2" x14ac:dyDescent="0.25">
      <c r="B31" s="30" t="s">
        <v>81</v>
      </c>
    </row>
    <row r="33" ht="30" customHeight="1" spans="2:2" x14ac:dyDescent="0.25">
      <c r="B33" s="31" t="s">
        <v>82</v>
      </c>
    </row>
  </sheetData>
  <hyperlinks>
    <hyperlink ref="B29" r:id="rId1"/>
    <hyperlink ref="B30" r:id="rId2"/>
    <hyperlink ref="B31"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Abrechnung</vt:lpstr>
      <vt:lpstr>Beispiel</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Kumulierte Rechnung Vorlage</dc:title>
  <dc:subject>Abschläge und Schlussrechnung nach dem Prinzip „kumuliert minus bereits berechnet“, mit Umsatzsteuer, Zahlungen und Einbehalt.</dc:subject>
  <dc:description>Kostenlose Vorlage von www.teamspace.de, Stand Oktober 2026.</dc:description>
  <cp:keywords>Kumulierte Rechnung Vorlage, Vorlage, Excel</cp:keywords>
  <cp:category/>
  <cp:lastModifiedBy>teamspace</cp:lastModifiedBy>
  <dcterms:created xsi:type="dcterms:W3CDTF">2026-10-01T00:00:00Z</dcterms:created>
  <dcterms:modified xsi:type="dcterms:W3CDTF">2026-10-01T00:00:00Z</dcterms:modified>
</cp:coreProperties>
</file>