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gebot" state="visible" r:id="rId4"/>
    <sheet sheetId="2" name="Beispiel" state="visible" r:id="rId5"/>
    <sheet sheetId="3" name="Anleitung" state="visible" r:id="rId6"/>
  </sheets>
  <definedNames>
    <definedName name="_xlnm.Print_Area" localSheetId="0">'Angebot'!$A5:$H51</definedName>
    <definedName name="_xlnm.Print_Area" localSheetId="1">'Beispiel'!$A5:$H51</definedName>
  </definedNames>
  <calcPr calcId="171027" fullCalcOnLoad="1"/>
</workbook>
</file>

<file path=xl/comments1.xml><?xml version="1.0" encoding="utf-8"?>
<comments xmlns="http://schemas.openxmlformats.org/spreadsheetml/2006/main">
  <authors>
    <author>Author</author>
  </authors>
  <commentList>
    <comment ref="A6" authorId="0">
      <text>
        <r>
          <t>Firma des Kunden, Ansprechpartner, Straße, PLZ und Ort.</t>
        </r>
      </text>
    </comment>
    <comment ref="E6" authorId="0">
      <text>
        <r>
          <t>Ihr Name oder Ihre Firma mit Anschrift. Die vierte Zeile ist frei für Telefon oder E-Mail.</t>
        </r>
      </text>
    </comment>
    <comment ref="C13" authorId="0">
      <text>
        <r>
          <t>Bis wann der Kunde das Angebot annehmen kann. Üblich sind zwei bis vier Wochen.</t>
        </r>
      </text>
    </comment>
    <comment ref="F20" authorId="0">
      <text>
        <r>
          <t>Rabatt in Prozent, z. B. 5 %. Leer lassen, wenn es keinen gibt.</t>
        </r>
      </text>
    </comment>
    <comment ref="H20" authorId="0">
      <text>
        <r>
          <t>Ja: Die Position steht im Angebot und wird darunter extra ausgewiesen, zählt aber nicht zur Angebotssumme. Nein oder leer: zählt mit.</t>
        </r>
      </text>
    </comment>
  </commentList>
</comments>
</file>

<file path=xl/comments2.xml><?xml version="1.0" encoding="utf-8"?>
<comments xmlns="http://schemas.openxmlformats.org/spreadsheetml/2006/main">
  <authors>
    <author>Author</author>
  </authors>
  <commentList>
    <comment ref="A6" authorId="0">
      <text>
        <r>
          <t>Firma des Kunden, Ansprechpartner, Straße, PLZ und Ort.</t>
        </r>
      </text>
    </comment>
    <comment ref="E6" authorId="0">
      <text>
        <r>
          <t>Ihr Name oder Ihre Firma mit Anschrift. Die vierte Zeile ist frei für Telefon oder E-Mail.</t>
        </r>
      </text>
    </comment>
    <comment ref="C13" authorId="0">
      <text>
        <r>
          <t>Bis wann der Kunde das Angebot annehmen kann. Üblich sind zwei bis vier Wochen.</t>
        </r>
      </text>
    </comment>
    <comment ref="F20" authorId="0">
      <text>
        <r>
          <t>Rabatt in Prozent, z. B. 5 %. Leer lassen, wenn es keinen gibt.</t>
        </r>
      </text>
    </comment>
    <comment ref="H20" authorId="0">
      <text>
        <r>
          <t>Ja: Die Position steht im Angebot und wird darunter extra ausgewiesen, zählt aber nicht zur Angebotssumme. Nein oder leer: zählt mit.</t>
        </r>
      </text>
    </comment>
  </commentList>
</comments>
</file>

<file path=xl/sharedStrings.xml><?xml version="1.0" encoding="utf-8"?>
<sst xmlns="http://schemas.openxmlformats.org/spreadsheetml/2006/main" count="111" uniqueCount="77">
  <si>
    <t>Angebotsvorlage</t>
  </si>
  <si>
    <t>Gedruckt wird ab Zeile 5. Weiße Felder ausfüllen, grau rechnet das Blatt. Positionen mit „Ja“ in der Spalte Optional stehen im Angebot, zählen aber nicht zur Summe.</t>
  </si>
  <si>
    <t>Weiß: hier eintragen</t>
  </si>
  <si>
    <t>Grau: wird berechnet</t>
  </si>
  <si>
    <t>Kunde</t>
  </si>
  <si>
    <t>Anbieter</t>
  </si>
  <si>
    <t>Angebot</t>
  </si>
  <si>
    <t>Angebotsnummer</t>
  </si>
  <si>
    <t>Angebotsdatum</t>
  </si>
  <si>
    <t>Gültig bis</t>
  </si>
  <si>
    <t>Kundennummer</t>
  </si>
  <si>
    <t>Ihr Ansprechpartner</t>
  </si>
  <si>
    <t>Betreff / Projekt</t>
  </si>
  <si>
    <t>Einleitung</t>
  </si>
  <si>
    <t>Pos.</t>
  </si>
  <si>
    <t>Leistung</t>
  </si>
  <si>
    <t>Menge</t>
  </si>
  <si>
    <t>Einheit</t>
  </si>
  <si>
    <t>Einzelpreis netto</t>
  </si>
  <si>
    <t>Rabatt</t>
  </si>
  <si>
    <t>Gesamt netto</t>
  </si>
  <si>
    <t>Optional</t>
  </si>
  <si>
    <t>19 %</t>
  </si>
  <si>
    <t>Optionale Positionen, nicht in der Summe enthalten (netto)</t>
  </si>
  <si>
    <t>Leistungszeitraum</t>
  </si>
  <si>
    <t>Zahlungsbedingungen</t>
  </si>
  <si>
    <t>Schlusstext</t>
  </si>
  <si>
    <t>Ort, Datum, Unterschrift Anbieter</t>
  </si>
  <si>
    <t>Auftrag erteilt: Ort, Datum, Unterschrift Kunde</t>
  </si>
  <si>
    <t>Angebot (ausgefülltes Beispiel)</t>
  </si>
  <si>
    <t>Bauer KG</t>
  </si>
  <si>
    <t>Müller Consulting GmbH</t>
  </si>
  <si>
    <t>z. Hd. Frau Anna Bauer</t>
  </si>
  <si>
    <t>Bismarckstraße 21</t>
  </si>
  <si>
    <t>Industriestraße 8</t>
  </si>
  <si>
    <t>64293 Darmstadt</t>
  </si>
  <si>
    <t>63067 Offenbach am Main</t>
  </si>
  <si>
    <t>kontakt@mueller-consulting.example</t>
  </si>
  <si>
    <t>A-2026-0087</t>
  </si>
  <si>
    <t>K-1087</t>
  </si>
  <si>
    <t>Jonas Müller</t>
  </si>
  <si>
    <t>Einführung Kennzahlen-Controlling</t>
  </si>
  <si>
    <t>Sehr geehrte Frau Bauer, vielen Dank für das Gespräch am 29. September. Wie besprochen bieten wir Ihnen die Einführung eines monatlichen Kennzahlen-Controllings an. Die Stunden sind geschätzt, abgerechnet wird der tatsächliche Aufwand.</t>
  </si>
  <si>
    <t>Analyse und Interviews, Senior Consultant</t>
  </si>
  <si>
    <t>Std.</t>
  </si>
  <si>
    <t>Nein</t>
  </si>
  <si>
    <t>Konzept Kennzahlensystem, Senior Consultant</t>
  </si>
  <si>
    <t>Umsetzung Monatsberichte, Consultant</t>
  </si>
  <si>
    <t>Projektleitung und Abstimmungen</t>
  </si>
  <si>
    <t>Pauschal</t>
  </si>
  <si>
    <t>Schulung Controlling-Team, halber Tag vor Ort</t>
  </si>
  <si>
    <t>Ja</t>
  </si>
  <si>
    <t>November 2026 bis Januar 2027</t>
  </si>
  <si>
    <t>Monatlich nach Aufwand, zahlbar innerhalb von 14 Tagen ohne Abzug.</t>
  </si>
  <si>
    <t>Die Schulung ist optional und nicht in der Angebotssumme enthalten. Wir freuen uns auf Ihre Rückmeldung und auf die Zusammenarbeit.</t>
  </si>
  <si>
    <t>So nutzen Sie die Angebotsvorlage</t>
  </si>
  <si>
    <t>Für jedes Angebot eine Kopie des Blatts „Angebot“ anlegen (Rechtsklick auf den Reiter, „Verschieben/Kopieren“, Haken bei „Kopie erstellen“) oder die Datei unter neuem Namen speichern. Gedruckt wird ab Zeile 5.</t>
  </si>
  <si>
    <t>Ausfüllen</t>
  </si>
  <si>
    <t>1. Kunde und Anbieter eintragen, dazu Angebotsnummer, Datum, „Gültig bis“ und den Betreff.</t>
  </si>
  <si>
    <t>2. In der Einleitung in ein, zwei Sätzen sagen, worauf sich das Angebot bezieht, etwa auf ein Gespräch oder eine Anfrage.</t>
  </si>
  <si>
    <t>3. Positionen nach Aufwand: Stunden als Menge, Einheit „Std.“, Stundensatz als Einzelpreis. Pauschal: Menge 1, Einheit „Pauschal“. Rabatt in Prozent nur dort eintragen, wo es einen gibt.</t>
  </si>
  <si>
    <t>4. Leistungen, die der Kunde zusätzlich wählen kann, mit „Ja“ in der Spalte Optional markieren. Sie stehen im Angebot, zählen aber nicht zur Angebotssumme und werden darunter extra ausgewiesen.</t>
  </si>
  <si>
    <t>5. Leistungszeitraum, Zahlungsbedingungen und Schlusstext ergänzen, als PDF speichern und versenden.</t>
  </si>
  <si>
    <t>So rechnet das Blatt</t>
  </si>
  <si>
    <t>Gesamt je Position = Menge × Einzelpreis × (1 − Rabatt), auf Cent gerundet (ROUND).</t>
  </si>
  <si>
    <t>Summe netto = alle Positionen ohne „Ja“ in der Spalte Optional. Umsatzsteuer = Summe netto × Steuersatz, auf Cent gerundet.</t>
  </si>
  <si>
    <t>Darunter stehen die optionalen Positionen netto und die Summe, falls der Kunde alles nimmt.</t>
  </si>
  <si>
    <t>Bei „0 % Kleinunternehmer“ erscheint der Hinweis nach § 19 UStG. Für ein Angebot ist er nicht vorgeschrieben, er vermeidet aber Rückfragen, weil der Kunde gleich sieht, dass keine Umsatzsteuer dazukommt.</t>
  </si>
  <si>
    <t>Gut zu wissen</t>
  </si>
  <si>
    <t>Mit „Gültig bis“ setzen Sie eine Annahmefrist (§ 148 BGB). Ohne Frist kann ein Angebot nur so lange angenommen werden, wie Sie unter regelmäßigen Umständen mit einer Antwort rechnen dürfen (§ 147 Abs. 2 BGB). Wie lange das ist, lässt sich streiten.</t>
  </si>
  <si>
    <t>Bei Abrechnung nach Aufwand ausdrücklich schreiben, dass die Stunden geschätzt sind. Bei einem Festpreis die Leistung so genau beschreiben, dass später klar ist, was nicht dazugehört.</t>
  </si>
  <si>
    <t>Nimmt der Kunde an, folgt üblicherweise eine Auftragsbestätigung. Die Rechnung kommt erst nach der Leistung.</t>
  </si>
  <si>
    <t>Mehr Vorlagen und Erklärungen</t>
  </si>
  <si>
    <t>Erklärung und Beispiel zu dieser Vorlage: www.teamspace.de/vorlagen/angebot/</t>
  </si>
  <si>
    <t>Alle kostenlosen Vorlagen: www.teamspace.de/vorlagen/</t>
  </si>
  <si>
    <t>Angebote im System, aus denen mit einem Klick ein Auftrag wird: www.teamspace.de/angebote-erstellen/</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</si>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</sst>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 &quot;€&quot;"/>
    <numFmt numFmtId="166" formatCode="0.0%"/>
  </numFmts>
  <fonts count="14"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0B1220"/>
      <sz val="10"/>
      <name val="Calibri"/>
    </font>
    <font>
      <b/>
      <color rgb="FF0B1220"/>
      <sz val="16"/>
      <name val="Calibri"/>
    </font>
    <font>
      <b/>
      <color rgb="FF0B1220"/>
      <sz val="10"/>
      <name val="Calibri"/>
    </font>
    <font>
      <b/>
      <color rgb="FF1B338B"/>
      <sz val="10"/>
      <name val="Calibri"/>
    </font>
    <font>
      <color rgb="FF1F2937"/>
      <sz val="10"/>
      <name val="Calibri"/>
    </font>
    <font>
      <b/>
      <color rgb="FF1C2F6F"/>
      <sz val="10"/>
      <name val="Calibri"/>
    </font>
    <font>
      <i/>
      <color rgb="FF4B5563"/>
      <sz val="9"/>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4B5563"/>
      </top>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1" xfId="0" applyFont="1" applyBorder="1" applyAlignment="1">
      <alignment vertical="center"/>
    </xf>
    <xf numFmtId="0" fontId="6" fillId="0" borderId="0" xfId="0" applyFont="1" applyAlignment="1">
      <alignment vertical="center"/>
    </xf>
    <xf numFmtId="0" fontId="4" fillId="0" borderId="0" xfId="0" applyFont="1" applyAlignment="1">
      <alignment horizontal="right" vertical="center"/>
    </xf>
    <xf numFmtId="164" fontId="5" fillId="0" borderId="1" xfId="0" applyNumberFormat="1" applyFont="1" applyBorder="1" applyAlignment="1">
      <alignment vertical="center"/>
    </xf>
    <xf numFmtId="164" fontId="5" fillId="0" borderId="1" xfId="0" applyNumberFormat="1" applyFont="1" applyBorder="1" applyAlignment="1">
      <alignment horizontal="left" vertical="center"/>
    </xf>
    <xf numFmtId="0" fontId="7" fillId="0" borderId="1" xfId="0" applyFont="1" applyBorder="1" applyAlignment="1">
      <alignment vertical="center"/>
    </xf>
    <xf numFmtId="0" fontId="5" fillId="0" borderId="1" xfId="0" applyFont="1" applyBorder="1" applyAlignment="1">
      <alignment vertical="top" wrapText="1"/>
    </xf>
    <xf numFmtId="0" fontId="8" fillId="3" borderId="1" xfId="0" applyFont="1" applyFill="1" applyBorder="1" applyAlignment="1">
      <alignment horizontal="left" vertical="center" wrapText="1"/>
    </xf>
    <xf numFmtId="1" fontId="9" fillId="2" borderId="1" xfId="0" applyNumberFormat="1" applyFont="1" applyFill="1" applyBorder="1" applyAlignment="1">
      <alignment horizontal="center" vertical="center"/>
    </xf>
    <xf numFmtId="0" fontId="5" fillId="0" borderId="1" xfId="0" applyFont="1" applyBorder="1" applyAlignment="1">
      <alignment vertical="center" wrapText="1"/>
    </xf>
    <xf numFmtId="4" fontId="5" fillId="0" borderId="1" xfId="0" applyNumberFormat="1" applyFont="1" applyBorder="1" applyAlignment="1">
      <alignment vertical="center"/>
    </xf>
    <xf numFmtId="0" fontId="5" fillId="0" borderId="1" xfId="0" applyFont="1" applyBorder="1" applyAlignment="1">
      <alignment horizontal="center" vertical="center"/>
    </xf>
    <xf numFmtId="165" fontId="5" fillId="0" borderId="1" xfId="0" applyNumberFormat="1" applyFont="1" applyBorder="1" applyAlignment="1">
      <alignment vertical="center"/>
    </xf>
    <xf numFmtId="166" fontId="5" fillId="0" borderId="1" xfId="0" applyNumberFormat="1" applyFont="1" applyBorder="1" applyAlignment="1">
      <alignment vertical="center"/>
    </xf>
    <xf numFmtId="165" fontId="9" fillId="2" borderId="1" xfId="0" applyNumberFormat="1" applyFont="1" applyFill="1" applyBorder="1" applyAlignment="1">
      <alignment vertical="center"/>
    </xf>
    <xf numFmtId="0" fontId="10" fillId="3" borderId="1" xfId="0" applyFont="1" applyFill="1" applyBorder="1" applyAlignment="1">
      <alignment horizontal="right" vertical="center"/>
    </xf>
    <xf numFmtId="165" fontId="10" fillId="3" borderId="1" xfId="0" applyNumberFormat="1" applyFont="1" applyFill="1" applyBorder="1" applyAlignment="1">
      <alignment vertical="center"/>
    </xf>
    <xf numFmtId="0" fontId="5" fillId="0" borderId="1" xfId="0" applyFont="1" applyBorder="1" applyAlignment="1">
      <alignment horizontal="right" vertical="center"/>
    </xf>
    <xf numFmtId="0" fontId="11" fillId="0" borderId="0" xfId="0" applyFont="1" applyAlignment="1">
      <alignment vertical="center" wrapText="1"/>
    </xf>
    <xf numFmtId="0" fontId="4" fillId="0" borderId="2" xfId="0" applyFont="1" applyBorder="1"/>
    <xf numFmtId="0" fontId="0" fillId="0" borderId="2" xfId="0" applyBorder="1"/>
    <xf numFmtId="0" fontId="1" fillId="0" borderId="0" xfId="0" applyFont="1"/>
    <xf numFmtId="0" fontId="9" fillId="0" borderId="0" xfId="0" applyFont="1" applyAlignment="1">
      <alignment vertical="top" wrapText="1"/>
    </xf>
    <xf numFmtId="0" fontId="12" fillId="0" borderId="0" xfId="0" applyFont="1"/>
    <xf numFmtId="0" fontId="13" fillId="0" borderId="0" xfId="0" applyFont="1"/>
    <xf numFmtId="0" fontId="11" fillId="0" borderId="0" xfId="0" applyFont="1" applyAlignment="1">
      <alignment vertical="top" wrapText="1"/>
    </xf>
  </cellXfs>
  <cellStyles count="1">
    <cellStyle name="Normal" xfId="0" builtinId="0"/>
  </cellStyles>
  <dxfs count="2">
    <dxf>
      <font>
        <i/>
        <color rgb="FF6B7280"/>
      </font>
    </dxf>
    <dxf>
      <font>
        <i/>
        <color rgb="FF6B728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teamspace.de/vorlagen/angebot/"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angebote-erstel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H51"/>
  <sheetViews>
    <sheetView workbookViewId="0" showGridLines="0"/>
  </sheetViews>
  <sheetFormatPr defaultRowHeight="18" outlineLevelRow="0" outlineLevelCol="0" x14ac:dyDescent="55" customHeight="1"/>
  <cols>
    <col min="1" max="1" width="6" customWidth="1"/>
    <col min="2" max="2" width="36" customWidth="1"/>
    <col min="3" max="3" width="8" customWidth="1"/>
    <col min="5" max="5" width="13" customWidth="1"/>
    <col min="6" max="6" width="8" customWidth="1"/>
    <col min="7" max="7" width="14" customWidth="1"/>
    <col min="8" max="8" width="11" customWidth="1"/>
  </cols>
  <sheetData>
    <row r="1" ht="30" customHeight="1" spans="1:8" x14ac:dyDescent="0.25">
      <c r="A1" s="1" t="s">
        <v>0</v>
      </c>
      <c r="B1" s="1"/>
      <c r="C1" s="1"/>
      <c r="D1" s="1"/>
      <c r="E1" s="1"/>
      <c r="F1" s="1"/>
      <c r="G1" s="1"/>
      <c r="H1" s="1"/>
    </row>
    <row r="2" ht="30" customHeight="1" spans="1:8" x14ac:dyDescent="0.25">
      <c r="A2" s="2" t="s">
        <v>1</v>
      </c>
      <c r="B2" s="2"/>
      <c r="C2" s="2"/>
      <c r="D2" s="2"/>
      <c r="E2" s="2"/>
      <c r="F2" s="2"/>
      <c r="G2" s="2"/>
      <c r="H2" s="2"/>
    </row>
    <row r="3" ht="16" customHeight="1" spans="1:4" x14ac:dyDescent="0.25">
      <c r="A3" s="3" t="s">
        <v>2</v>
      </c>
      <c r="B3" s="3"/>
      <c r="C3" s="4" t="s">
        <v>3</v>
      </c>
      <c r="D3" s="4"/>
    </row>
    <row r="5" spans="1:8" x14ac:dyDescent="0.25">
      <c r="A5" s="5" t="s">
        <v>4</v>
      </c>
      <c r="B5" s="5"/>
      <c r="C5" s="5"/>
      <c r="D5" s="5"/>
      <c r="E5" s="5" t="s">
        <v>5</v>
      </c>
      <c r="F5" s="5"/>
      <c r="G5" s="5"/>
      <c r="H5" s="5"/>
    </row>
    <row r="6" ht="18" customHeight="1" spans="1:8" x14ac:dyDescent="0.25">
      <c r="A6" s="6"/>
      <c r="B6" s="6"/>
      <c r="C6" s="6"/>
      <c r="D6" s="6"/>
      <c r="E6" s="6"/>
      <c r="F6" s="6"/>
      <c r="G6" s="6"/>
      <c r="H6" s="6"/>
    </row>
    <row r="7" ht="18" customHeight="1" spans="1:8" x14ac:dyDescent="0.25">
      <c r="A7" s="6"/>
      <c r="B7" s="6"/>
      <c r="C7" s="6"/>
      <c r="D7" s="6"/>
      <c r="E7" s="6"/>
      <c r="F7" s="6"/>
      <c r="G7" s="6"/>
      <c r="H7" s="6"/>
    </row>
    <row r="8" ht="18" customHeight="1" spans="1:8" x14ac:dyDescent="0.25">
      <c r="A8" s="6"/>
      <c r="B8" s="6"/>
      <c r="C8" s="6"/>
      <c r="D8" s="6"/>
      <c r="E8" s="6"/>
      <c r="F8" s="6"/>
      <c r="G8" s="6"/>
      <c r="H8" s="6"/>
    </row>
    <row r="9" ht="18" customHeight="1" spans="1:8" x14ac:dyDescent="0.25">
      <c r="A9" s="6"/>
      <c r="B9" s="6"/>
      <c r="C9" s="6"/>
      <c r="D9" s="6"/>
      <c r="E9" s="6"/>
      <c r="F9" s="6"/>
      <c r="G9" s="6"/>
      <c r="H9" s="6"/>
    </row>
    <row r="11" ht="26" customHeight="1" spans="1:8" x14ac:dyDescent="0.25">
      <c r="A11" s="7" t="s">
        <v>6</v>
      </c>
      <c r="B11" s="7"/>
      <c r="C11" s="7"/>
      <c r="D11" s="7"/>
      <c r="E11" s="7"/>
      <c r="F11" s="7"/>
      <c r="G11" s="7"/>
      <c r="H11" s="7"/>
    </row>
    <row r="12" ht="19" customHeight="1" spans="1:8" x14ac:dyDescent="0.25">
      <c r="A12" s="5" t="s">
        <v>7</v>
      </c>
      <c r="B12" s="5"/>
      <c r="C12" s="6"/>
      <c r="D12" s="6"/>
      <c r="E12" s="6"/>
      <c r="F12" s="8" t="s">
        <v>8</v>
      </c>
      <c r="G12" s="8"/>
      <c r="H12" s="9"/>
    </row>
    <row r="13" ht="19" customHeight="1" spans="1:8" x14ac:dyDescent="0.25">
      <c r="A13" s="5" t="s">
        <v>9</v>
      </c>
      <c r="B13" s="5"/>
      <c r="C13" s="10"/>
      <c r="D13" s="10"/>
      <c r="E13" s="10"/>
      <c r="F13" s="8" t="s">
        <v>10</v>
      </c>
      <c r="G13" s="8"/>
      <c r="H13" s="6"/>
    </row>
    <row r="14" ht="19" customHeight="1" spans="1:5" x14ac:dyDescent="0.25">
      <c r="A14" s="5" t="s">
        <v>11</v>
      </c>
      <c r="B14" s="5"/>
      <c r="C14" s="6"/>
      <c r="D14" s="6"/>
      <c r="E14" s="6"/>
    </row>
    <row r="15" ht="19" customHeight="1" spans="1:8" x14ac:dyDescent="0.25">
      <c r="A15" s="5" t="s">
        <v>12</v>
      </c>
      <c r="B15" s="5"/>
      <c r="C15" s="11"/>
      <c r="D15" s="11"/>
      <c r="E15" s="11"/>
      <c r="F15" s="11"/>
      <c r="G15" s="11"/>
      <c r="H15" s="11"/>
    </row>
    <row r="17" spans="1:8" x14ac:dyDescent="0.25">
      <c r="A17" s="5" t="s">
        <v>13</v>
      </c>
      <c r="B17" s="5"/>
      <c r="C17" s="5"/>
      <c r="D17" s="5"/>
      <c r="E17" s="5"/>
      <c r="F17" s="5"/>
      <c r="G17" s="5"/>
      <c r="H17" s="5"/>
    </row>
    <row r="18" ht="46" customHeight="1" spans="1:8" x14ac:dyDescent="0.25">
      <c r="A18" s="12"/>
      <c r="B18" s="12"/>
      <c r="C18" s="12"/>
      <c r="D18" s="12"/>
      <c r="E18" s="12"/>
      <c r="F18" s="12"/>
      <c r="G18" s="12"/>
      <c r="H18" s="12"/>
    </row>
    <row r="19" ht="30" customHeight="1" spans="1:8" x14ac:dyDescent="0.25">
      <c r="A19" s="13" t="s">
        <v>14</v>
      </c>
      <c r="B19" s="13" t="s">
        <v>15</v>
      </c>
      <c r="C19" s="13" t="s">
        <v>16</v>
      </c>
      <c r="D19" s="13" t="s">
        <v>17</v>
      </c>
      <c r="E19" s="13" t="s">
        <v>18</v>
      </c>
      <c r="F19" s="13" t="s">
        <v>19</v>
      </c>
      <c r="G19" s="13" t="s">
        <v>20</v>
      </c>
      <c r="H19" s="13" t="s">
        <v>21</v>
      </c>
    </row>
    <row r="20" ht="18" customHeight="1" spans="1:8" x14ac:dyDescent="0.25">
      <c r="A20" s="14">
        <f>IF(B20="","",COUNTA($B$20:B20))</f>
      </c>
      <c r="B20" s="15"/>
      <c r="C20" s="16"/>
      <c r="D20" s="17"/>
      <c r="E20" s="18"/>
      <c r="F20" s="19"/>
      <c r="G20" s="20">
        <f>IF(AND(ISNUMBER(C20),ISNUMBER(E20)),ROUND(C20*E20*(1-N(F20)),2),"")</f>
      </c>
      <c r="H20" s="17"/>
    </row>
    <row r="21" ht="18" customHeight="1" spans="1:8" x14ac:dyDescent="0.25">
      <c r="A21" s="14">
        <f>IF(B21="","",COUNTA($B$20:B21))</f>
      </c>
      <c r="B21" s="15"/>
      <c r="C21" s="16"/>
      <c r="D21" s="17"/>
      <c r="E21" s="18"/>
      <c r="F21" s="19"/>
      <c r="G21" s="20">
        <f>IF(AND(ISNUMBER(C21),ISNUMBER(E21)),ROUND(C21*E21*(1-N(F21)),2),"")</f>
      </c>
      <c r="H21" s="17"/>
    </row>
    <row r="22" ht="18" customHeight="1" spans="1:8" x14ac:dyDescent="0.25">
      <c r="A22" s="14">
        <f>IF(B22="","",COUNTA($B$20:B22))</f>
      </c>
      <c r="B22" s="15"/>
      <c r="C22" s="16"/>
      <c r="D22" s="17"/>
      <c r="E22" s="18"/>
      <c r="F22" s="19"/>
      <c r="G22" s="20">
        <f>IF(AND(ISNUMBER(C22),ISNUMBER(E22)),ROUND(C22*E22*(1-N(F22)),2),"")</f>
      </c>
      <c r="H22" s="17"/>
    </row>
    <row r="23" ht="18" customHeight="1" spans="1:8" x14ac:dyDescent="0.25">
      <c r="A23" s="14">
        <f>IF(B23="","",COUNTA($B$20:B23))</f>
      </c>
      <c r="B23" s="15"/>
      <c r="C23" s="16"/>
      <c r="D23" s="17"/>
      <c r="E23" s="18"/>
      <c r="F23" s="19"/>
      <c r="G23" s="20">
        <f>IF(AND(ISNUMBER(C23),ISNUMBER(E23)),ROUND(C23*E23*(1-N(F23)),2),"")</f>
      </c>
      <c r="H23" s="17"/>
    </row>
    <row r="24" ht="18" customHeight="1" spans="1:8" x14ac:dyDescent="0.25">
      <c r="A24" s="14">
        <f>IF(B24="","",COUNTA($B$20:B24))</f>
      </c>
      <c r="B24" s="15"/>
      <c r="C24" s="16"/>
      <c r="D24" s="17"/>
      <c r="E24" s="18"/>
      <c r="F24" s="19"/>
      <c r="G24" s="20">
        <f>IF(AND(ISNUMBER(C24),ISNUMBER(E24)),ROUND(C24*E24*(1-N(F24)),2),"")</f>
      </c>
      <c r="H24" s="17"/>
    </row>
    <row r="25" ht="18" customHeight="1" spans="1:8" x14ac:dyDescent="0.25">
      <c r="A25" s="14">
        <f>IF(B25="","",COUNTA($B$20:B25))</f>
      </c>
      <c r="B25" s="15"/>
      <c r="C25" s="16"/>
      <c r="D25" s="17"/>
      <c r="E25" s="18"/>
      <c r="F25" s="19"/>
      <c r="G25" s="20">
        <f>IF(AND(ISNUMBER(C25),ISNUMBER(E25)),ROUND(C25*E25*(1-N(F25)),2),"")</f>
      </c>
      <c r="H25" s="17"/>
    </row>
    <row r="26" ht="18" customHeight="1" spans="1:8" x14ac:dyDescent="0.25">
      <c r="A26" s="14">
        <f>IF(B26="","",COUNTA($B$20:B26))</f>
      </c>
      <c r="B26" s="15"/>
      <c r="C26" s="16"/>
      <c r="D26" s="17"/>
      <c r="E26" s="18"/>
      <c r="F26" s="19"/>
      <c r="G26" s="20">
        <f>IF(AND(ISNUMBER(C26),ISNUMBER(E26)),ROUND(C26*E26*(1-N(F26)),2),"")</f>
      </c>
      <c r="H26" s="17"/>
    </row>
    <row r="27" ht="18" customHeight="1" spans="1:8" x14ac:dyDescent="0.25">
      <c r="A27" s="14">
        <f>IF(B27="","",COUNTA($B$20:B27))</f>
      </c>
      <c r="B27" s="15"/>
      <c r="C27" s="16"/>
      <c r="D27" s="17"/>
      <c r="E27" s="18"/>
      <c r="F27" s="19"/>
      <c r="G27" s="20">
        <f>IF(AND(ISNUMBER(C27),ISNUMBER(E27)),ROUND(C27*E27*(1-N(F27)),2),"")</f>
      </c>
      <c r="H27" s="17"/>
    </row>
    <row r="28" ht="18" customHeight="1" spans="1:8" x14ac:dyDescent="0.25">
      <c r="A28" s="14">
        <f>IF(B28="","",COUNTA($B$20:B28))</f>
      </c>
      <c r="B28" s="15"/>
      <c r="C28" s="16"/>
      <c r="D28" s="17"/>
      <c r="E28" s="18"/>
      <c r="F28" s="19"/>
      <c r="G28" s="20">
        <f>IF(AND(ISNUMBER(C28),ISNUMBER(E28)),ROUND(C28*E28*(1-N(F28)),2),"")</f>
      </c>
      <c r="H28" s="17"/>
    </row>
    <row r="29" ht="18" customHeight="1" spans="1:8" x14ac:dyDescent="0.25">
      <c r="A29" s="14">
        <f>IF(B29="","",COUNTA($B$20:B29))</f>
      </c>
      <c r="B29" s="15"/>
      <c r="C29" s="16"/>
      <c r="D29" s="17"/>
      <c r="E29" s="18"/>
      <c r="F29" s="19"/>
      <c r="G29" s="20">
        <f>IF(AND(ISNUMBER(C29),ISNUMBER(E29)),ROUND(C29*E29*(1-N(F29)),2),"")</f>
      </c>
      <c r="H29" s="17"/>
    </row>
    <row r="30" ht="18" customHeight="1" spans="1:8" x14ac:dyDescent="0.25">
      <c r="A30" s="14">
        <f>IF(B30="","",COUNTA($B$20:B30))</f>
      </c>
      <c r="B30" s="15"/>
      <c r="C30" s="16"/>
      <c r="D30" s="17"/>
      <c r="E30" s="18"/>
      <c r="F30" s="19"/>
      <c r="G30" s="20">
        <f>IF(AND(ISNUMBER(C30),ISNUMBER(E30)),ROUND(C30*E30*(1-N(F30)),2),"")</f>
      </c>
      <c r="H30" s="17"/>
    </row>
    <row r="31" ht="18" customHeight="1" spans="1:8" x14ac:dyDescent="0.25">
      <c r="A31" s="14">
        <f>IF(B31="","",COUNTA($B$20:B31))</f>
      </c>
      <c r="B31" s="15"/>
      <c r="C31" s="16"/>
      <c r="D31" s="17"/>
      <c r="E31" s="18"/>
      <c r="F31" s="19"/>
      <c r="G31" s="20">
        <f>IF(AND(ISNUMBER(C31),ISNUMBER(E31)),ROUND(C31*E31*(1-N(F31)),2),"")</f>
      </c>
      <c r="H31" s="17"/>
    </row>
    <row r="32" ht="18" customHeight="1" spans="1:8" x14ac:dyDescent="0.25">
      <c r="A32" s="14">
        <f>IF(B32="","",COUNTA($B$20:B32))</f>
      </c>
      <c r="B32" s="15"/>
      <c r="C32" s="16"/>
      <c r="D32" s="17"/>
      <c r="E32" s="18"/>
      <c r="F32" s="19"/>
      <c r="G32" s="20">
        <f>IF(AND(ISNUMBER(C32),ISNUMBER(E32)),ROUND(C32*E32*(1-N(F32)),2),"")</f>
      </c>
      <c r="H32" s="17"/>
    </row>
    <row r="33" ht="18" customHeight="1" spans="1:8" x14ac:dyDescent="0.25">
      <c r="A33" s="14">
        <f>IF(B33="","",COUNTA($B$20:B33))</f>
      </c>
      <c r="B33" s="15"/>
      <c r="C33" s="16"/>
      <c r="D33" s="17"/>
      <c r="E33" s="18"/>
      <c r="F33" s="19"/>
      <c r="G33" s="20">
        <f>IF(AND(ISNUMBER(C33),ISNUMBER(E33)),ROUND(C33*E33*(1-N(F33)),2),"")</f>
      </c>
      <c r="H33" s="17"/>
    </row>
    <row r="34" ht="18" customHeight="1" spans="1:8" x14ac:dyDescent="0.25">
      <c r="A34" s="14">
        <f>IF(B34="","",COUNTA($B$20:B34))</f>
      </c>
      <c r="B34" s="15"/>
      <c r="C34" s="16"/>
      <c r="D34" s="17"/>
      <c r="E34" s="18"/>
      <c r="F34" s="19"/>
      <c r="G34" s="20">
        <f>IF(AND(ISNUMBER(C34),ISNUMBER(E34)),ROUND(C34*E34*(1-N(F34)),2),"")</f>
      </c>
      <c r="H34" s="17"/>
    </row>
    <row r="36" ht="19" customHeight="1" spans="1:7" x14ac:dyDescent="0.25">
      <c r="A36" s="21">
        <f>IF(ISNUMBER(SEARCH("Klein",F37)),"Angebotssumme (ohne optionale Positionen)","Summe netto (ohne optionale Positionen)")</f>
      </c>
      <c r="B36" s="21"/>
      <c r="C36" s="21"/>
      <c r="D36" s="21"/>
      <c r="E36" s="21"/>
      <c r="F36" s="21"/>
      <c r="G36" s="22">
        <f>SUMIFS(G20:G34,H20:H34,"&lt;&gt;Ja")</f>
      </c>
    </row>
    <row r="37" ht="19" customHeight="1" spans="1:7" x14ac:dyDescent="0.25">
      <c r="A37" s="21">
        <f>IF(ISNUMBER(SEARCH("Klein",F37)),"Umsatzsteuer (siehe Hinweis)","Umsatzsteuer, Satz")</f>
      </c>
      <c r="B37" s="21"/>
      <c r="C37" s="21"/>
      <c r="D37" s="21"/>
      <c r="E37" s="21"/>
      <c r="F37" s="23" t="s">
        <v>22</v>
      </c>
      <c r="G37" s="22">
        <f>ROUND(G36*IF(ISNUMBER(F37),F37,IF(LEFT(F37,2)="19",0.19,IF(LEFT(F37,1)="7",0.07,0))),2)</f>
      </c>
    </row>
    <row r="38" ht="19" customHeight="1" spans="1:7" x14ac:dyDescent="0.25">
      <c r="A38" s="21">
        <f>IF(ISNUMBER(SEARCH("Klein",F37)),"Angebotssumme","Angebotssumme brutto")</f>
      </c>
      <c r="B38" s="21"/>
      <c r="C38" s="21"/>
      <c r="D38" s="21"/>
      <c r="E38" s="21"/>
      <c r="F38" s="21"/>
      <c r="G38" s="22">
        <f>ROUND(G36+G37,2)</f>
      </c>
    </row>
    <row r="39" ht="18" customHeight="1" spans="1:8" x14ac:dyDescent="0.25">
      <c r="A39" s="24">
        <f>IF(ISNUMBER(SEARCH("Klein",F37)),"Steuerbefreiung für Kleinunternehmer nach § 19 UStG, daher wird keine Umsatzsteuer ausgewiesen.","")</f>
      </c>
      <c r="B39" s="24"/>
      <c r="C39" s="24"/>
      <c r="D39" s="24"/>
      <c r="E39" s="24"/>
      <c r="F39" s="24"/>
      <c r="G39" s="24"/>
      <c r="H39" s="24"/>
    </row>
    <row r="40" ht="18" customHeight="1" spans="1:7" x14ac:dyDescent="0.25">
      <c r="A40" s="8" t="s">
        <v>23</v>
      </c>
      <c r="B40" s="8"/>
      <c r="C40" s="8"/>
      <c r="D40" s="8"/>
      <c r="E40" s="8"/>
      <c r="F40" s="8"/>
      <c r="G40" s="20">
        <f>SUMIFS(G20:G34,H20:H34,"Ja")</f>
      </c>
    </row>
    <row r="41" ht="18" customHeight="1" spans="1:7" x14ac:dyDescent="0.25">
      <c r="A41" s="8">
        <f>IF(ISNUMBER(SEARCH("Klein",F37)),"Summe mit allen optionalen Positionen","Summe mit allen optionalen Positionen, brutto")</f>
      </c>
      <c r="B41" s="8"/>
      <c r="C41" s="8"/>
      <c r="D41" s="8"/>
      <c r="E41" s="8"/>
      <c r="F41" s="8"/>
      <c r="G41" s="20">
        <f>ROUND(G36+G40+ROUND((G36+G40)*IF(ISNUMBER(F37),F37,IF(LEFT(F37,2)="19",0.19,IF(LEFT(F37,1)="7",0.07,0))),2),2)</f>
      </c>
    </row>
    <row r="43" ht="19" customHeight="1" spans="1:8" x14ac:dyDescent="0.25">
      <c r="A43" s="5" t="s">
        <v>24</v>
      </c>
      <c r="B43" s="5"/>
      <c r="C43" s="6"/>
      <c r="D43" s="6"/>
      <c r="E43" s="6"/>
      <c r="F43" s="6"/>
      <c r="G43" s="6"/>
      <c r="H43" s="6"/>
    </row>
    <row r="44" ht="30" customHeight="1" spans="1:8" x14ac:dyDescent="0.25">
      <c r="A44" s="5" t="s">
        <v>25</v>
      </c>
      <c r="B44" s="5"/>
      <c r="C44" s="12"/>
      <c r="D44" s="12"/>
      <c r="E44" s="12"/>
      <c r="F44" s="12"/>
      <c r="G44" s="12"/>
      <c r="H44" s="12"/>
    </row>
    <row r="46" spans="1:8" x14ac:dyDescent="0.25">
      <c r="A46" s="5" t="s">
        <v>26</v>
      </c>
      <c r="B46" s="5"/>
      <c r="C46" s="5"/>
      <c r="D46" s="5"/>
      <c r="E46" s="5"/>
      <c r="F46" s="5"/>
      <c r="G46" s="5"/>
      <c r="H46" s="5"/>
    </row>
    <row r="47" ht="34" customHeight="1" spans="1:8" x14ac:dyDescent="0.25">
      <c r="A47" s="12"/>
      <c r="B47" s="12"/>
      <c r="C47" s="12"/>
      <c r="D47" s="12"/>
      <c r="E47" s="12"/>
      <c r="F47" s="12"/>
      <c r="G47" s="12"/>
      <c r="H47" s="12"/>
    </row>
    <row r="51" spans="1:8" x14ac:dyDescent="0.25">
      <c r="A51" s="25" t="s">
        <v>27</v>
      </c>
      <c r="B51" s="26"/>
      <c r="C51" s="26"/>
      <c r="E51" s="25" t="s">
        <v>28</v>
      </c>
      <c r="F51" s="26"/>
      <c r="G51" s="26"/>
      <c r="H51" s="26"/>
    </row>
  </sheetData>
  <mergeCells count="39">
    <mergeCell ref="A1:H1"/>
    <mergeCell ref="A2:H2"/>
    <mergeCell ref="A3:B3"/>
    <mergeCell ref="C3:D3"/>
    <mergeCell ref="A5:D5"/>
    <mergeCell ref="E5:H5"/>
    <mergeCell ref="A6:D6"/>
    <mergeCell ref="E6:H6"/>
    <mergeCell ref="A7:D7"/>
    <mergeCell ref="E7:H7"/>
    <mergeCell ref="A8:D8"/>
    <mergeCell ref="E8:H8"/>
    <mergeCell ref="A9:D9"/>
    <mergeCell ref="E9:H9"/>
    <mergeCell ref="A11:H11"/>
    <mergeCell ref="A12:B12"/>
    <mergeCell ref="C12:E12"/>
    <mergeCell ref="F12:G12"/>
    <mergeCell ref="A13:B13"/>
    <mergeCell ref="C13:E13"/>
    <mergeCell ref="F13:G13"/>
    <mergeCell ref="A14:B14"/>
    <mergeCell ref="C14:E14"/>
    <mergeCell ref="A15:B15"/>
    <mergeCell ref="C15:H15"/>
    <mergeCell ref="A17:H17"/>
    <mergeCell ref="A18:H18"/>
    <mergeCell ref="A36:F36"/>
    <mergeCell ref="A37:E37"/>
    <mergeCell ref="A38:F38"/>
    <mergeCell ref="A39:H39"/>
    <mergeCell ref="A40:F40"/>
    <mergeCell ref="A41:F41"/>
    <mergeCell ref="A43:B43"/>
    <mergeCell ref="C43:H43"/>
    <mergeCell ref="A44:B44"/>
    <mergeCell ref="C44:H44"/>
    <mergeCell ref="A46:H46"/>
    <mergeCell ref="A47:H47"/>
  </mergeCells>
  <conditionalFormatting sqref="A20:H34">
    <cfRule type="expression" dxfId="0" priority="1">
      <formula>$H20="Ja"</formula>
    </cfRule>
  </conditionalFormatting>
  <dataValidations count="3">
    <dataValidation type="list" allowBlank="1" showInputMessage="1" prompt="Std. für Stunden, Pauschal für Festpreise. Eigene Einheiten sind auch möglich." sqref="D20:D34">
      <formula1>"Std.,Tag,Pauschal,Stück,km,Monat"</formula1>
    </dataValidation>
    <dataValidation type="list" allowBlank="1" showInputMessage="1" prompt="19 % Regelsatz, 7 % ermäßigt, 0 % für Kleinunternehmer." sqref="F37">
      <formula1>"19 %,7 %,0 % Kleinunternehmer"</formula1>
    </dataValidation>
    <dataValidation type="list" allowBlank="1" showInputMessage="1" prompt="Ja: steht im Angebot, zählt aber nicht zur Summe." sqref="H20:H34">
      <formula1>"Ja,Nein"</formula1>
    </dataValidation>
  </dataValidations>
  <printOptions horizontalCentered="1"/>
  <pageMargins left="0.5" right="0.5" top="0.6" bottom="0.7" header="0.3" footer="0.3"/>
  <pageSetup paperSize="9" orientation="portrait" fitToWidth="1" fitToHeight="1"/>
  <headerFooter>
    <oddFooter>&amp;R&amp;8Seite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H51"/>
  <sheetViews>
    <sheetView workbookViewId="0" showGridLines="0"/>
  </sheetViews>
  <sheetFormatPr defaultRowHeight="18" outlineLevelRow="0" outlineLevelCol="0" x14ac:dyDescent="55" customHeight="1"/>
  <cols>
    <col min="1" max="1" width="6" customWidth="1"/>
    <col min="2" max="2" width="36" customWidth="1"/>
    <col min="3" max="3" width="8" customWidth="1"/>
    <col min="5" max="5" width="13" customWidth="1"/>
    <col min="6" max="6" width="8" customWidth="1"/>
    <col min="7" max="7" width="14" customWidth="1"/>
    <col min="8" max="8" width="11" customWidth="1"/>
  </cols>
  <sheetData>
    <row r="1" ht="30" customHeight="1" spans="1:8" x14ac:dyDescent="0.25">
      <c r="A1" s="1" t="s">
        <v>29</v>
      </c>
      <c r="B1" s="1"/>
      <c r="C1" s="1"/>
      <c r="D1" s="1"/>
      <c r="E1" s="1"/>
      <c r="F1" s="1"/>
      <c r="G1" s="1"/>
      <c r="H1" s="1"/>
    </row>
    <row r="2" ht="30" customHeight="1" spans="1:8" x14ac:dyDescent="0.25">
      <c r="A2" s="2" t="s">
        <v>1</v>
      </c>
      <c r="B2" s="2"/>
      <c r="C2" s="2"/>
      <c r="D2" s="2"/>
      <c r="E2" s="2"/>
      <c r="F2" s="2"/>
      <c r="G2" s="2"/>
      <c r="H2" s="2"/>
    </row>
    <row r="3" ht="16" customHeight="1" spans="1:4" x14ac:dyDescent="0.25">
      <c r="A3" s="3" t="s">
        <v>2</v>
      </c>
      <c r="B3" s="3"/>
      <c r="C3" s="4" t="s">
        <v>3</v>
      </c>
      <c r="D3" s="4"/>
    </row>
    <row r="5" spans="1:8" x14ac:dyDescent="0.25">
      <c r="A5" s="5" t="s">
        <v>4</v>
      </c>
      <c r="B5" s="5"/>
      <c r="C5" s="5"/>
      <c r="D5" s="5"/>
      <c r="E5" s="5" t="s">
        <v>5</v>
      </c>
      <c r="F5" s="5"/>
      <c r="G5" s="5"/>
      <c r="H5" s="5"/>
    </row>
    <row r="6" ht="18" customHeight="1" spans="1:8" x14ac:dyDescent="0.25">
      <c r="A6" s="6" t="s">
        <v>30</v>
      </c>
      <c r="B6" s="6"/>
      <c r="C6" s="6"/>
      <c r="D6" s="6"/>
      <c r="E6" s="6" t="s">
        <v>31</v>
      </c>
      <c r="F6" s="6"/>
      <c r="G6" s="6"/>
      <c r="H6" s="6"/>
    </row>
    <row r="7" ht="18" customHeight="1" spans="1:8" x14ac:dyDescent="0.25">
      <c r="A7" s="6" t="s">
        <v>32</v>
      </c>
      <c r="B7" s="6"/>
      <c r="C7" s="6"/>
      <c r="D7" s="6"/>
      <c r="E7" s="6" t="s">
        <v>33</v>
      </c>
      <c r="F7" s="6"/>
      <c r="G7" s="6"/>
      <c r="H7" s="6"/>
    </row>
    <row r="8" ht="18" customHeight="1" spans="1:8" x14ac:dyDescent="0.25">
      <c r="A8" s="6" t="s">
        <v>34</v>
      </c>
      <c r="B8" s="6"/>
      <c r="C8" s="6"/>
      <c r="D8" s="6"/>
      <c r="E8" s="6" t="s">
        <v>35</v>
      </c>
      <c r="F8" s="6"/>
      <c r="G8" s="6"/>
      <c r="H8" s="6"/>
    </row>
    <row r="9" ht="18" customHeight="1" spans="1:8" x14ac:dyDescent="0.25">
      <c r="A9" s="6" t="s">
        <v>36</v>
      </c>
      <c r="B9" s="6"/>
      <c r="C9" s="6"/>
      <c r="D9" s="6"/>
      <c r="E9" s="6" t="s">
        <v>37</v>
      </c>
      <c r="F9" s="6"/>
      <c r="G9" s="6"/>
      <c r="H9" s="6"/>
    </row>
    <row r="11" ht="26" customHeight="1" spans="1:8" x14ac:dyDescent="0.25">
      <c r="A11" s="7" t="s">
        <v>6</v>
      </c>
      <c r="B11" s="7"/>
      <c r="C11" s="7"/>
      <c r="D11" s="7"/>
      <c r="E11" s="7"/>
      <c r="F11" s="7"/>
      <c r="G11" s="7"/>
      <c r="H11" s="7"/>
    </row>
    <row r="12" ht="19" customHeight="1" spans="1:8" x14ac:dyDescent="0.25">
      <c r="A12" s="5" t="s">
        <v>7</v>
      </c>
      <c r="B12" s="5"/>
      <c r="C12" s="6" t="s">
        <v>38</v>
      </c>
      <c r="D12" s="6"/>
      <c r="E12" s="6"/>
      <c r="F12" s="8" t="s">
        <v>8</v>
      </c>
      <c r="G12" s="8"/>
      <c r="H12" s="9">
        <v>46300</v>
      </c>
    </row>
    <row r="13" ht="19" customHeight="1" spans="1:8" x14ac:dyDescent="0.25">
      <c r="A13" s="5" t="s">
        <v>9</v>
      </c>
      <c r="B13" s="5"/>
      <c r="C13" s="10">
        <v>46332</v>
      </c>
      <c r="D13" s="10"/>
      <c r="E13" s="10"/>
      <c r="F13" s="8" t="s">
        <v>10</v>
      </c>
      <c r="G13" s="8"/>
      <c r="H13" s="6" t="s">
        <v>39</v>
      </c>
    </row>
    <row r="14" ht="19" customHeight="1" spans="1:5" x14ac:dyDescent="0.25">
      <c r="A14" s="5" t="s">
        <v>11</v>
      </c>
      <c r="B14" s="5"/>
      <c r="C14" s="6" t="s">
        <v>40</v>
      </c>
      <c r="D14" s="6"/>
      <c r="E14" s="6"/>
    </row>
    <row r="15" ht="19" customHeight="1" spans="1:8" x14ac:dyDescent="0.25">
      <c r="A15" s="5" t="s">
        <v>12</v>
      </c>
      <c r="B15" s="5"/>
      <c r="C15" s="11" t="s">
        <v>41</v>
      </c>
      <c r="D15" s="11"/>
      <c r="E15" s="11"/>
      <c r="F15" s="11"/>
      <c r="G15" s="11"/>
      <c r="H15" s="11"/>
    </row>
    <row r="17" spans="1:8" x14ac:dyDescent="0.25">
      <c r="A17" s="5" t="s">
        <v>13</v>
      </c>
      <c r="B17" s="5"/>
      <c r="C17" s="5"/>
      <c r="D17" s="5"/>
      <c r="E17" s="5"/>
      <c r="F17" s="5"/>
      <c r="G17" s="5"/>
      <c r="H17" s="5"/>
    </row>
    <row r="18" ht="46" customHeight="1" spans="1:8" x14ac:dyDescent="0.25">
      <c r="A18" s="12" t="s">
        <v>42</v>
      </c>
      <c r="B18" s="12"/>
      <c r="C18" s="12"/>
      <c r="D18" s="12"/>
      <c r="E18" s="12"/>
      <c r="F18" s="12"/>
      <c r="G18" s="12"/>
      <c r="H18" s="12"/>
    </row>
    <row r="19" ht="30" customHeight="1" spans="1:8" x14ac:dyDescent="0.25">
      <c r="A19" s="13" t="s">
        <v>14</v>
      </c>
      <c r="B19" s="13" t="s">
        <v>15</v>
      </c>
      <c r="C19" s="13" t="s">
        <v>16</v>
      </c>
      <c r="D19" s="13" t="s">
        <v>17</v>
      </c>
      <c r="E19" s="13" t="s">
        <v>18</v>
      </c>
      <c r="F19" s="13" t="s">
        <v>19</v>
      </c>
      <c r="G19" s="13" t="s">
        <v>20</v>
      </c>
      <c r="H19" s="13" t="s">
        <v>21</v>
      </c>
    </row>
    <row r="20" ht="18" customHeight="1" spans="1:8" x14ac:dyDescent="0.25">
      <c r="A20" s="14">
        <f>IF(B20="","",COUNTA($B$20:B20))</f>
      </c>
      <c r="B20" s="15" t="s">
        <v>43</v>
      </c>
      <c r="C20" s="16">
        <v>16</v>
      </c>
      <c r="D20" s="17" t="s">
        <v>44</v>
      </c>
      <c r="E20" s="18">
        <v>145</v>
      </c>
      <c r="F20" s="19"/>
      <c r="G20" s="20">
        <f>IF(AND(ISNUMBER(C20),ISNUMBER(E20)),ROUND(C20*E20*(1-N(F20)),2),"")</f>
      </c>
      <c r="H20" s="17" t="s">
        <v>45</v>
      </c>
    </row>
    <row r="21" ht="18" customHeight="1" spans="1:8" x14ac:dyDescent="0.25">
      <c r="A21" s="14">
        <f>IF(B21="","",COUNTA($B$20:B21))</f>
      </c>
      <c r="B21" s="15" t="s">
        <v>46</v>
      </c>
      <c r="C21" s="16">
        <v>24</v>
      </c>
      <c r="D21" s="17" t="s">
        <v>44</v>
      </c>
      <c r="E21" s="18">
        <v>145</v>
      </c>
      <c r="F21" s="19"/>
      <c r="G21" s="20">
        <f>IF(AND(ISNUMBER(C21),ISNUMBER(E21)),ROUND(C21*E21*(1-N(F21)),2),"")</f>
      </c>
      <c r="H21" s="17" t="s">
        <v>45</v>
      </c>
    </row>
    <row r="22" ht="18" customHeight="1" spans="1:8" x14ac:dyDescent="0.25">
      <c r="A22" s="14">
        <f>IF(B22="","",COUNTA($B$20:B22))</f>
      </c>
      <c r="B22" s="15" t="s">
        <v>47</v>
      </c>
      <c r="C22" s="16">
        <v>37.5</v>
      </c>
      <c r="D22" s="17" t="s">
        <v>44</v>
      </c>
      <c r="E22" s="18">
        <v>115</v>
      </c>
      <c r="F22" s="19">
        <v>0.05</v>
      </c>
      <c r="G22" s="20">
        <f>IF(AND(ISNUMBER(C22),ISNUMBER(E22)),ROUND(C22*E22*(1-N(F22)),2),"")</f>
      </c>
      <c r="H22" s="17" t="s">
        <v>45</v>
      </c>
    </row>
    <row r="23" ht="18" customHeight="1" spans="1:8" x14ac:dyDescent="0.25">
      <c r="A23" s="14">
        <f>IF(B23="","",COUNTA($B$20:B23))</f>
      </c>
      <c r="B23" s="15" t="s">
        <v>48</v>
      </c>
      <c r="C23" s="16">
        <v>1</v>
      </c>
      <c r="D23" s="17" t="s">
        <v>49</v>
      </c>
      <c r="E23" s="18">
        <v>1450</v>
      </c>
      <c r="F23" s="19"/>
      <c r="G23" s="20">
        <f>IF(AND(ISNUMBER(C23),ISNUMBER(E23)),ROUND(C23*E23*(1-N(F23)),2),"")</f>
      </c>
      <c r="H23" s="17" t="s">
        <v>45</v>
      </c>
    </row>
    <row r="24" ht="30" customHeight="1" spans="1:8" x14ac:dyDescent="0.25">
      <c r="A24" s="14">
        <f>IF(B24="","",COUNTA($B$20:B24))</f>
      </c>
      <c r="B24" s="15" t="s">
        <v>50</v>
      </c>
      <c r="C24" s="16">
        <v>1</v>
      </c>
      <c r="D24" s="17" t="s">
        <v>49</v>
      </c>
      <c r="E24" s="18">
        <v>890</v>
      </c>
      <c r="F24" s="19"/>
      <c r="G24" s="20">
        <f>IF(AND(ISNUMBER(C24),ISNUMBER(E24)),ROUND(C24*E24*(1-N(F24)),2),"")</f>
      </c>
      <c r="H24" s="17" t="s">
        <v>51</v>
      </c>
    </row>
    <row r="25" ht="18" customHeight="1" spans="1:8" x14ac:dyDescent="0.25">
      <c r="A25" s="14">
        <f>IF(B25="","",COUNTA($B$20:B25))</f>
      </c>
      <c r="B25" s="15"/>
      <c r="C25" s="16"/>
      <c r="D25" s="17"/>
      <c r="E25" s="18"/>
      <c r="F25" s="19"/>
      <c r="G25" s="20">
        <f>IF(AND(ISNUMBER(C25),ISNUMBER(E25)),ROUND(C25*E25*(1-N(F25)),2),"")</f>
      </c>
      <c r="H25" s="17"/>
    </row>
    <row r="26" ht="18" customHeight="1" spans="1:8" x14ac:dyDescent="0.25">
      <c r="A26" s="14">
        <f>IF(B26="","",COUNTA($B$20:B26))</f>
      </c>
      <c r="B26" s="15"/>
      <c r="C26" s="16"/>
      <c r="D26" s="17"/>
      <c r="E26" s="18"/>
      <c r="F26" s="19"/>
      <c r="G26" s="20">
        <f>IF(AND(ISNUMBER(C26),ISNUMBER(E26)),ROUND(C26*E26*(1-N(F26)),2),"")</f>
      </c>
      <c r="H26" s="17"/>
    </row>
    <row r="27" ht="18" customHeight="1" spans="1:8" x14ac:dyDescent="0.25">
      <c r="A27" s="14">
        <f>IF(B27="","",COUNTA($B$20:B27))</f>
      </c>
      <c r="B27" s="15"/>
      <c r="C27" s="16"/>
      <c r="D27" s="17"/>
      <c r="E27" s="18"/>
      <c r="F27" s="19"/>
      <c r="G27" s="20">
        <f>IF(AND(ISNUMBER(C27),ISNUMBER(E27)),ROUND(C27*E27*(1-N(F27)),2),"")</f>
      </c>
      <c r="H27" s="17"/>
    </row>
    <row r="28" ht="18" customHeight="1" spans="1:8" x14ac:dyDescent="0.25">
      <c r="A28" s="14">
        <f>IF(B28="","",COUNTA($B$20:B28))</f>
      </c>
      <c r="B28" s="15"/>
      <c r="C28" s="16"/>
      <c r="D28" s="17"/>
      <c r="E28" s="18"/>
      <c r="F28" s="19"/>
      <c r="G28" s="20">
        <f>IF(AND(ISNUMBER(C28),ISNUMBER(E28)),ROUND(C28*E28*(1-N(F28)),2),"")</f>
      </c>
      <c r="H28" s="17"/>
    </row>
    <row r="29" ht="18" customHeight="1" spans="1:8" x14ac:dyDescent="0.25">
      <c r="A29" s="14">
        <f>IF(B29="","",COUNTA($B$20:B29))</f>
      </c>
      <c r="B29" s="15"/>
      <c r="C29" s="16"/>
      <c r="D29" s="17"/>
      <c r="E29" s="18"/>
      <c r="F29" s="19"/>
      <c r="G29" s="20">
        <f>IF(AND(ISNUMBER(C29),ISNUMBER(E29)),ROUND(C29*E29*(1-N(F29)),2),"")</f>
      </c>
      <c r="H29" s="17"/>
    </row>
    <row r="30" ht="18" customHeight="1" spans="1:8" x14ac:dyDescent="0.25">
      <c r="A30" s="14">
        <f>IF(B30="","",COUNTA($B$20:B30))</f>
      </c>
      <c r="B30" s="15"/>
      <c r="C30" s="16"/>
      <c r="D30" s="17"/>
      <c r="E30" s="18"/>
      <c r="F30" s="19"/>
      <c r="G30" s="20">
        <f>IF(AND(ISNUMBER(C30),ISNUMBER(E30)),ROUND(C30*E30*(1-N(F30)),2),"")</f>
      </c>
      <c r="H30" s="17"/>
    </row>
    <row r="31" ht="18" customHeight="1" spans="1:8" x14ac:dyDescent="0.25">
      <c r="A31" s="14">
        <f>IF(B31="","",COUNTA($B$20:B31))</f>
      </c>
      <c r="B31" s="15"/>
      <c r="C31" s="16"/>
      <c r="D31" s="17"/>
      <c r="E31" s="18"/>
      <c r="F31" s="19"/>
      <c r="G31" s="20">
        <f>IF(AND(ISNUMBER(C31),ISNUMBER(E31)),ROUND(C31*E31*(1-N(F31)),2),"")</f>
      </c>
      <c r="H31" s="17"/>
    </row>
    <row r="32" ht="18" customHeight="1" spans="1:8" x14ac:dyDescent="0.25">
      <c r="A32" s="14">
        <f>IF(B32="","",COUNTA($B$20:B32))</f>
      </c>
      <c r="B32" s="15"/>
      <c r="C32" s="16"/>
      <c r="D32" s="17"/>
      <c r="E32" s="18"/>
      <c r="F32" s="19"/>
      <c r="G32" s="20">
        <f>IF(AND(ISNUMBER(C32),ISNUMBER(E32)),ROUND(C32*E32*(1-N(F32)),2),"")</f>
      </c>
      <c r="H32" s="17"/>
    </row>
    <row r="33" ht="18" customHeight="1" spans="1:8" x14ac:dyDescent="0.25">
      <c r="A33" s="14">
        <f>IF(B33="","",COUNTA($B$20:B33))</f>
      </c>
      <c r="B33" s="15"/>
      <c r="C33" s="16"/>
      <c r="D33" s="17"/>
      <c r="E33" s="18"/>
      <c r="F33" s="19"/>
      <c r="G33" s="20">
        <f>IF(AND(ISNUMBER(C33),ISNUMBER(E33)),ROUND(C33*E33*(1-N(F33)),2),"")</f>
      </c>
      <c r="H33" s="17"/>
    </row>
    <row r="34" ht="18" customHeight="1" spans="1:8" x14ac:dyDescent="0.25">
      <c r="A34" s="14">
        <f>IF(B34="","",COUNTA($B$20:B34))</f>
      </c>
      <c r="B34" s="15"/>
      <c r="C34" s="16"/>
      <c r="D34" s="17"/>
      <c r="E34" s="18"/>
      <c r="F34" s="19"/>
      <c r="G34" s="20">
        <f>IF(AND(ISNUMBER(C34),ISNUMBER(E34)),ROUND(C34*E34*(1-N(F34)),2),"")</f>
      </c>
      <c r="H34" s="17"/>
    </row>
    <row r="36" ht="19" customHeight="1" spans="1:7" x14ac:dyDescent="0.25">
      <c r="A36" s="21">
        <f>IF(ISNUMBER(SEARCH("Klein",F37)),"Angebotssumme (ohne optionale Positionen)","Summe netto (ohne optionale Positionen)")</f>
      </c>
      <c r="B36" s="21"/>
      <c r="C36" s="21"/>
      <c r="D36" s="21"/>
      <c r="E36" s="21"/>
      <c r="F36" s="21"/>
      <c r="G36" s="22">
        <f>SUMIFS(G20:G34,H20:H34,"&lt;&gt;Ja")</f>
      </c>
    </row>
    <row r="37" ht="19" customHeight="1" spans="1:7" x14ac:dyDescent="0.25">
      <c r="A37" s="21">
        <f>IF(ISNUMBER(SEARCH("Klein",F37)),"Umsatzsteuer (siehe Hinweis)","Umsatzsteuer, Satz")</f>
      </c>
      <c r="B37" s="21"/>
      <c r="C37" s="21"/>
      <c r="D37" s="21"/>
      <c r="E37" s="21"/>
      <c r="F37" s="23" t="s">
        <v>22</v>
      </c>
      <c r="G37" s="22">
        <f>ROUND(G36*IF(ISNUMBER(F37),F37,IF(LEFT(F37,2)="19",0.19,IF(LEFT(F37,1)="7",0.07,0))),2)</f>
      </c>
    </row>
    <row r="38" ht="19" customHeight="1" spans="1:7" x14ac:dyDescent="0.25">
      <c r="A38" s="21">
        <f>IF(ISNUMBER(SEARCH("Klein",F37)),"Angebotssumme","Angebotssumme brutto")</f>
      </c>
      <c r="B38" s="21"/>
      <c r="C38" s="21"/>
      <c r="D38" s="21"/>
      <c r="E38" s="21"/>
      <c r="F38" s="21"/>
      <c r="G38" s="22">
        <f>ROUND(G36+G37,2)</f>
      </c>
    </row>
    <row r="39" ht="18" customHeight="1" spans="1:8" x14ac:dyDescent="0.25">
      <c r="A39" s="24">
        <f>IF(ISNUMBER(SEARCH("Klein",F37)),"Steuerbefreiung für Kleinunternehmer nach § 19 UStG, daher wird keine Umsatzsteuer ausgewiesen.","")</f>
      </c>
      <c r="B39" s="24"/>
      <c r="C39" s="24"/>
      <c r="D39" s="24"/>
      <c r="E39" s="24"/>
      <c r="F39" s="24"/>
      <c r="G39" s="24"/>
      <c r="H39" s="24"/>
    </row>
    <row r="40" ht="18" customHeight="1" spans="1:7" x14ac:dyDescent="0.25">
      <c r="A40" s="8" t="s">
        <v>23</v>
      </c>
      <c r="B40" s="8"/>
      <c r="C40" s="8"/>
      <c r="D40" s="8"/>
      <c r="E40" s="8"/>
      <c r="F40" s="8"/>
      <c r="G40" s="20">
        <f>SUMIFS(G20:G34,H20:H34,"Ja")</f>
      </c>
    </row>
    <row r="41" ht="18" customHeight="1" spans="1:7" x14ac:dyDescent="0.25">
      <c r="A41" s="8">
        <f>IF(ISNUMBER(SEARCH("Klein",F37)),"Summe mit allen optionalen Positionen","Summe mit allen optionalen Positionen, brutto")</f>
      </c>
      <c r="B41" s="8"/>
      <c r="C41" s="8"/>
      <c r="D41" s="8"/>
      <c r="E41" s="8"/>
      <c r="F41" s="8"/>
      <c r="G41" s="20">
        <f>ROUND(G36+G40+ROUND((G36+G40)*IF(ISNUMBER(F37),F37,IF(LEFT(F37,2)="19",0.19,IF(LEFT(F37,1)="7",0.07,0))),2),2)</f>
      </c>
    </row>
    <row r="43" ht="19" customHeight="1" spans="1:8" x14ac:dyDescent="0.25">
      <c r="A43" s="5" t="s">
        <v>24</v>
      </c>
      <c r="B43" s="5"/>
      <c r="C43" s="6" t="s">
        <v>52</v>
      </c>
      <c r="D43" s="6"/>
      <c r="E43" s="6"/>
      <c r="F43" s="6"/>
      <c r="G43" s="6"/>
      <c r="H43" s="6"/>
    </row>
    <row r="44" ht="30" customHeight="1" spans="1:8" x14ac:dyDescent="0.25">
      <c r="A44" s="5" t="s">
        <v>25</v>
      </c>
      <c r="B44" s="5"/>
      <c r="C44" s="12" t="s">
        <v>53</v>
      </c>
      <c r="D44" s="12"/>
      <c r="E44" s="12"/>
      <c r="F44" s="12"/>
      <c r="G44" s="12"/>
      <c r="H44" s="12"/>
    </row>
    <row r="46" spans="1:8" x14ac:dyDescent="0.25">
      <c r="A46" s="5" t="s">
        <v>26</v>
      </c>
      <c r="B46" s="5"/>
      <c r="C46" s="5"/>
      <c r="D46" s="5"/>
      <c r="E46" s="5"/>
      <c r="F46" s="5"/>
      <c r="G46" s="5"/>
      <c r="H46" s="5"/>
    </row>
    <row r="47" ht="34" customHeight="1" spans="1:8" x14ac:dyDescent="0.25">
      <c r="A47" s="12" t="s">
        <v>54</v>
      </c>
      <c r="B47" s="12"/>
      <c r="C47" s="12"/>
      <c r="D47" s="12"/>
      <c r="E47" s="12"/>
      <c r="F47" s="12"/>
      <c r="G47" s="12"/>
      <c r="H47" s="12"/>
    </row>
    <row r="51" spans="1:8" x14ac:dyDescent="0.25">
      <c r="A51" s="25" t="s">
        <v>27</v>
      </c>
      <c r="B51" s="26"/>
      <c r="C51" s="26"/>
      <c r="E51" s="25" t="s">
        <v>28</v>
      </c>
      <c r="F51" s="26"/>
      <c r="G51" s="26"/>
      <c r="H51" s="26"/>
    </row>
  </sheetData>
  <mergeCells count="39">
    <mergeCell ref="A1:H1"/>
    <mergeCell ref="A2:H2"/>
    <mergeCell ref="A3:B3"/>
    <mergeCell ref="C3:D3"/>
    <mergeCell ref="A5:D5"/>
    <mergeCell ref="E5:H5"/>
    <mergeCell ref="A6:D6"/>
    <mergeCell ref="E6:H6"/>
    <mergeCell ref="A7:D7"/>
    <mergeCell ref="E7:H7"/>
    <mergeCell ref="A8:D8"/>
    <mergeCell ref="E8:H8"/>
    <mergeCell ref="A9:D9"/>
    <mergeCell ref="E9:H9"/>
    <mergeCell ref="A11:H11"/>
    <mergeCell ref="A12:B12"/>
    <mergeCell ref="C12:E12"/>
    <mergeCell ref="F12:G12"/>
    <mergeCell ref="A13:B13"/>
    <mergeCell ref="C13:E13"/>
    <mergeCell ref="F13:G13"/>
    <mergeCell ref="A14:B14"/>
    <mergeCell ref="C14:E14"/>
    <mergeCell ref="A15:B15"/>
    <mergeCell ref="C15:H15"/>
    <mergeCell ref="A17:H17"/>
    <mergeCell ref="A18:H18"/>
    <mergeCell ref="A36:F36"/>
    <mergeCell ref="A37:E37"/>
    <mergeCell ref="A38:F38"/>
    <mergeCell ref="A39:H39"/>
    <mergeCell ref="A40:F40"/>
    <mergeCell ref="A41:F41"/>
    <mergeCell ref="A43:B43"/>
    <mergeCell ref="C43:H43"/>
    <mergeCell ref="A44:B44"/>
    <mergeCell ref="C44:H44"/>
    <mergeCell ref="A46:H46"/>
    <mergeCell ref="A47:H47"/>
  </mergeCells>
  <conditionalFormatting sqref="A20:H34">
    <cfRule type="expression" dxfId="1" priority="1">
      <formula>$H20="Ja"</formula>
    </cfRule>
  </conditionalFormatting>
  <dataValidations count="3">
    <dataValidation type="list" allowBlank="1" showInputMessage="1" prompt="Std. für Stunden, Pauschal für Festpreise. Eigene Einheiten sind auch möglich." sqref="D20:D34">
      <formula1>"Std.,Tag,Pauschal,Stück,km,Monat"</formula1>
    </dataValidation>
    <dataValidation type="list" allowBlank="1" showInputMessage="1" prompt="19 % Regelsatz, 7 % ermäßigt, 0 % für Kleinunternehmer." sqref="F37">
      <formula1>"19 %,7 %,0 % Kleinunternehmer"</formula1>
    </dataValidation>
    <dataValidation type="list" allowBlank="1" showInputMessage="1" prompt="Ja: steht im Angebot, zählt aber nicht zur Summe." sqref="H20:H34">
      <formula1>"Ja,Nein"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7"/>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7" t="s">
        <v>55</v>
      </c>
    </row>
    <row r="2" ht="30" customHeight="1" spans="2:2" x14ac:dyDescent="0.25">
      <c r="B2" s="28" t="s">
        <v>56</v>
      </c>
    </row>
    <row r="4" ht="20" customHeight="1" spans="2:2" x14ac:dyDescent="0.25">
      <c r="B4" s="29" t="s">
        <v>57</v>
      </c>
    </row>
    <row r="5" ht="16" customHeight="1" spans="2:2" x14ac:dyDescent="0.25">
      <c r="B5" s="28" t="s">
        <v>58</v>
      </c>
    </row>
    <row r="6" ht="29" customHeight="1" spans="2:2" x14ac:dyDescent="0.25">
      <c r="B6" s="28" t="s">
        <v>59</v>
      </c>
    </row>
    <row r="7" ht="29" customHeight="1" spans="2:2" x14ac:dyDescent="0.25">
      <c r="B7" s="28" t="s">
        <v>60</v>
      </c>
    </row>
    <row r="8" ht="29" customHeight="1" spans="2:2" x14ac:dyDescent="0.25">
      <c r="B8" s="28" t="s">
        <v>61</v>
      </c>
    </row>
    <row r="9" ht="16" customHeight="1" spans="2:2" x14ac:dyDescent="0.25">
      <c r="B9" s="28" t="s">
        <v>62</v>
      </c>
    </row>
    <row r="11" ht="20" customHeight="1" spans="2:2" x14ac:dyDescent="0.25">
      <c r="B11" s="29" t="s">
        <v>63</v>
      </c>
    </row>
    <row r="12" ht="16" customHeight="1" spans="2:2" x14ac:dyDescent="0.25">
      <c r="B12" s="28" t="s">
        <v>64</v>
      </c>
    </row>
    <row r="13" ht="29" customHeight="1" spans="2:2" x14ac:dyDescent="0.25">
      <c r="B13" s="28" t="s">
        <v>65</v>
      </c>
    </row>
    <row r="14" ht="16" customHeight="1" spans="2:2" x14ac:dyDescent="0.25">
      <c r="B14" s="28" t="s">
        <v>66</v>
      </c>
    </row>
    <row r="15" ht="29" customHeight="1" spans="2:2" x14ac:dyDescent="0.25">
      <c r="B15" s="28" t="s">
        <v>67</v>
      </c>
    </row>
    <row r="17" ht="20" customHeight="1" spans="2:2" x14ac:dyDescent="0.25">
      <c r="B17" s="29" t="s">
        <v>68</v>
      </c>
    </row>
    <row r="18" ht="43.5" customHeight="1" spans="2:2" x14ac:dyDescent="0.25">
      <c r="B18" s="28" t="s">
        <v>69</v>
      </c>
    </row>
    <row r="19" ht="29" customHeight="1" spans="2:2" x14ac:dyDescent="0.25">
      <c r="B19" s="28" t="s">
        <v>70</v>
      </c>
    </row>
    <row r="20" ht="16" customHeight="1" spans="2:2" x14ac:dyDescent="0.25">
      <c r="B20" s="28" t="s">
        <v>71</v>
      </c>
    </row>
    <row r="22" spans="2:2" x14ac:dyDescent="0.25">
      <c r="B22" s="29" t="s">
        <v>72</v>
      </c>
    </row>
    <row r="23" spans="2:2" x14ac:dyDescent="0.25">
      <c r="B23" s="30" t="s">
        <v>73</v>
      </c>
    </row>
    <row r="24" spans="2:2" x14ac:dyDescent="0.25">
      <c r="B24" s="30" t="s">
        <v>74</v>
      </c>
    </row>
    <row r="25" spans="2:2" x14ac:dyDescent="0.25">
      <c r="B25" s="30" t="s">
        <v>75</v>
      </c>
    </row>
    <row r="27" ht="30" customHeight="1" spans="2:2" x14ac:dyDescent="0.25">
      <c r="B27" s="31" t="s">
        <v>76</v>
      </c>
    </row>
  </sheetData>
  <hyperlinks>
    <hyperlink ref="B23" r:id="rId1"/>
    <hyperlink ref="B24" r:id="rId2"/>
    <hyperlink ref="B25"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Angebot</vt:lpstr>
      <vt:lpstr>Beispiel</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Angebotsvorlage</dc:title>
  <dc:subject>Angebot mit Positionen nach Stunden oder pauschal, Rabatt und optionalen Leistungen. Excel rechnet Summe und Umsatzsteuer.</dc:subject>
  <dc:description>Kostenlose Vorlage von www.teamspace.de, Stand Oktober 2026.</dc:description>
  <cp:keywords>Angebot Vorlage, Vorlage, Excel</cp:keywords>
  <cp:category/>
  <cp:lastModifiedBy>teamspace</cp:lastModifiedBy>
  <dcterms:created xsi:type="dcterms:W3CDTF">2026-10-01T00:00:00Z</dcterms:created>
  <dcterms:modified xsi:type="dcterms:W3CDTF">2026-10-01T00:00:00Z</dcterms:modified>
</cp:coreProperties>
</file>