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ängelliste" state="visible" r:id="rId4"/>
    <sheet sheetId="2" name="Beispiel" state="visible" r:id="rId5"/>
    <sheet sheetId="3" name="Anleitung" state="visible" r:id="rId6"/>
  </sheets>
  <definedNames>
    <definedName name="_xlnm.Print_Area" localSheetId="0">'Mängelliste'!$A1:$K50</definedName>
    <definedName name="_xlnm.Print_Titles" localSheetId="0">'Mängelliste'!$10:$10</definedName>
    <definedName name="_xlnm.Print_Area" localSheetId="1">'Beispiel'!$A1:$K50</definedName>
    <definedName name="_xlnm.Print_Titles" localSheetId="1">'Beispiel'!$10:$10</definedName>
  </definedNames>
  <calcPr calcId="171027" fullCalcOnLoad="1"/>
</workbook>
</file>

<file path=xl/comments1.xml><?xml version="1.0" encoding="utf-8"?>
<comments xmlns="http://schemas.openxmlformats.org/spreadsheetml/2006/main">
  <authors>
    <author>Author</author>
  </authors>
  <commentList>
    <comment ref="G6" authorId="0">
      <text>
        <r>
          <t>Datum, zu dem die Liste ausgewertet wird, z. B. der Tag der Nachprüfung. Bleibt stehen, bis Sie es ändern (bewusst kein HEUTE()).</t>
        </r>
      </text>
    </comment>
  </commentList>
</comments>
</file>

<file path=xl/comments2.xml><?xml version="1.0" encoding="utf-8"?>
<comments xmlns="http://schemas.openxmlformats.org/spreadsheetml/2006/main">
  <authors>
    <author>Author</author>
  </authors>
  <commentList>
    <comment ref="G6" authorId="0">
      <text>
        <r>
          <t>Datum, zu dem die Liste ausgewertet wird, z. B. der Tag der Nachprüfung. Bleibt stehen, bis Sie es ändern (bewusst kein HEUTE()).</t>
        </r>
      </text>
    </comment>
  </commentList>
</comments>
</file>

<file path=xl/sharedStrings.xml><?xml version="1.0" encoding="utf-8"?>
<sst xmlns="http://schemas.openxmlformats.org/spreadsheetml/2006/main" count="90" uniqueCount="61">
  <si>
    <t>Mängelliste zur Abnahme</t>
  </si>
  <si>
    <t>Mängel aus dem Abnahmeprotokoll mit Frist und Verantwortung eintragen. Oben den Stichtag setzen: Das Blatt zeigt dann, was offen, überfällig, zur Prüfung oder erledigt ist.</t>
  </si>
  <si>
    <t>Weiß: hier eintragen</t>
  </si>
  <si>
    <t>Grau: wird berechnet</t>
  </si>
  <si>
    <t>Projekt</t>
  </si>
  <si>
    <t>Abnahme am</t>
  </si>
  <si>
    <t>Offen</t>
  </si>
  <si>
    <t>Auftraggeber</t>
  </si>
  <si>
    <t>Stichtag</t>
  </si>
  <si>
    <t>davon überfällig</t>
  </si>
  <si>
    <t>Auftragnehmer</t>
  </si>
  <si>
    <t>Zur Prüfung</t>
  </si>
  <si>
    <t>Wesentliche Mängel offen</t>
  </si>
  <si>
    <t>Erledigt</t>
  </si>
  <si>
    <t>Nr.</t>
  </si>
  <si>
    <t>Mangel: was, wo, wie reproduzierbar</t>
  </si>
  <si>
    <t>Bezug (Anforderung, Testfall)</t>
  </si>
  <si>
    <t>Einstufung</t>
  </si>
  <si>
    <t>Gemeldet am</t>
  </si>
  <si>
    <t>Frist</t>
  </si>
  <si>
    <t>Verantwortlich</t>
  </si>
  <si>
    <t>Erledigt am</t>
  </si>
  <si>
    <t>Bestätigt durch (AG)</t>
  </si>
  <si>
    <t>Status</t>
  </si>
  <si>
    <t>Tage über Frist</t>
  </si>
  <si>
    <t>Mängelliste zur Abnahme (ausgefülltes Beispiel)</t>
  </si>
  <si>
    <t>Einführung einer Projekt- und Abrechnungssoftware</t>
  </si>
  <si>
    <t>Bauer KG, Ingenieurbüro, Fulda</t>
  </si>
  <si>
    <t>Weber IT GmbH, Kassel</t>
  </si>
  <si>
    <t>Schlussrechnung: Abzug der Abschläge um 1 Cent falsch gerundet</t>
  </si>
  <si>
    <t>AB-01, T-07</t>
  </si>
  <si>
    <t>unwesentlich</t>
  </si>
  <si>
    <t>T. Krämer</t>
  </si>
  <si>
    <t>M. Roth</t>
  </si>
  <si>
    <t>DATEV-Export: Kostenstelle fehlt bei Rechnungen ohne Projektbezug</t>
  </si>
  <si>
    <t>AB-04, T-10</t>
  </si>
  <si>
    <t>L. Brandt</t>
  </si>
  <si>
    <t>Drei übernommene Projekte ohne Budget für Leistungsphase 5</t>
  </si>
  <si>
    <t>EF-01, T-16</t>
  </si>
  <si>
    <t>S. Lang</t>
  </si>
  <si>
    <t>Rechnungsvorlage Gutachten: Fußzeile mit alter Bankverbindung</t>
  </si>
  <si>
    <t>CR-01</t>
  </si>
  <si>
    <t>So nutzen Sie die Mängelliste</t>
  </si>
  <si>
    <t>Die Liste übernimmt die Mängel aus dem Abnahmeprotokoll und verfolgt sie bis zur Beseitigung. Sie ersetzt nicht das unterschriebene Protokoll, sondern ergänzt es.</t>
  </si>
  <si>
    <t>Ausfüllen</t>
  </si>
  <si>
    <t>1. Oben Projekt, Auftraggeber, Auftragnehmer und das Datum der Abnahme eintragen.</t>
  </si>
  <si>
    <t>2. Je Mangel eine Zeile: Beschreibung, Bezug zur Anforderung oder zum Testfall, Einstufung, gemeldet am, Frist und verantwortliche Person.</t>
  </si>
  <si>
    <t>3. Meldet der Auftragnehmer einen Mangel als beseitigt, das Datum unter „Erledigt am“ eintragen. Prüft der Auftraggeber und bestätigt, seinen Namen unter „Bestätigt durch“.</t>
  </si>
  <si>
    <t>4. Vor jeder Besprechung den Stichtag setzen, etwa auf das Datum der Nachprüfung.</t>
  </si>
  <si>
    <t>So rechnet das Blatt</t>
  </si>
  <si>
    <t>Status: „erledigt“, wenn beseitigt und bestätigt; „zur Prüfung“, wenn beseitigt, aber noch nicht bestätigt; „überfällig“, wenn die Frist vor dem Stichtag lag; sonst „offen“.</t>
  </si>
  <si>
    <t>Tage über Frist: bei offenen Mängeln die Tage zwischen Frist und Stichtag, bei erledigten die Tage, um die die Beseitigung zu spät kam.</t>
  </si>
  <si>
    <t>Der Stichtag wird eingetragen und nicht über HEUTE() gesetzt. So zeigt eine gespeicherte Liste auch später noch den Stand, zu dem sie besprochen wurde.</t>
  </si>
  <si>
    <t>Gut zu wissen</t>
  </si>
  <si>
    <t>Wegen unwesentlicher Mängel kann die Abnahme nicht verweigert werden (§ 640 Abs. 1 Satz 2 BGB). Bekannte Mängel müssen bei der Abnahme vorbehalten werden, sonst entfallen die Rechte nach § 634 Nr. 1 bis 3 BGB wegen dieser Mängel (§ 640 Abs. 3 BGB).</t>
  </si>
  <si>
    <t>Die Liste gilt für Leistungen nach Werkvertrag, bei denen ein Ergebnis geschuldet ist. Bei reinen Dienstverträgen gibt es keine Abnahme im Sinne des § 640 BGB.</t>
  </si>
  <si>
    <t>Mehr Vorlagen und Erklärungen</t>
  </si>
  <si>
    <t>Erklärung und Beispiel zu dieser Vorlage: www.teamspace.de/vorlagen/abnahmeprotokoll/</t>
  </si>
  <si>
    <t>Alle kostenlosen Vorlagen: www.teamspace.de/vorlagen/</t>
  </si>
  <si>
    <t>Projekte, Aufgaben und Dokumente an einem Ort: www.teamspace.de/projektmanagement/</t>
  </si>
  <si>
    <t>Stand Oktober 2026. Die Vorlage wurde sorgfältig erstellt, ersetzt aber keine Rechts- oder Steuerberatung. Angaben ohne Gewähr. Frei verwendbar und anpassbar, auch im Unternehmen. Herausgeber: 5 POINT AG, Rheinstraße 40-42, 64283 Darmstadt.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</si>
</sst>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.mm.yyyy"/>
  </numFmts>
  <fonts count="11" x14ac:knownFonts="1">
    <font>
      <color theme="1"/>
      <family val="2"/>
      <scheme val="minor"/>
      <sz val="11"/>
      <name val="Calibri"/>
    </font>
    <font>
      <b/>
      <color rgb="FF0B1220"/>
      <sz val="18"/>
      <name val="Calibri"/>
    </font>
    <font>
      <color rgb="FF4B5563"/>
      <sz val="10"/>
      <name val="Calibri"/>
    </font>
    <font>
      <color rgb="FF4B5563"/>
      <sz val="8"/>
      <name val="Calibri"/>
    </font>
    <font>
      <b/>
      <color rgb="FF4B5563"/>
      <sz val="9"/>
      <name val="Calibri"/>
    </font>
    <font>
      <color rgb="FF0B1220"/>
      <sz val="10"/>
      <name val="Calibri"/>
    </font>
    <font>
      <color rgb="FF1F2937"/>
      <sz val="10"/>
      <name val="Calibri"/>
    </font>
    <font>
      <b/>
      <color rgb="FF1B338B"/>
      <sz val="10"/>
      <name val="Calibri"/>
    </font>
    <font>
      <b/>
      <color rgb="FF1B338B"/>
      <sz val="12"/>
      <name val="Calibri"/>
    </font>
    <font>
      <u/>
      <color rgb="FF1F48D8"/>
      <sz val="10"/>
      <name val="Calibri"/>
    </font>
    <font>
      <i/>
      <color rgb="FF4B5563"/>
      <sz val="9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3F4F6"/>
      </patternFill>
    </fill>
    <fill>
      <patternFill patternType="solid">
        <fgColor rgb="FFEEF4FF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top" wrapText="1"/>
    </xf>
    <xf numFmtId="0" fontId="3" fillId="0" borderId="1" xfId="0" applyFont="1" applyBorder="1" applyAlignment="1">
      <alignment vertical="center"/>
    </xf>
    <xf numFmtId="0" fontId="3" fillId="2" borderId="1" xfId="0" applyFont="1" applyFill="1" applyBorder="1" applyAlignment="1">
      <alignment vertical="center"/>
    </xf>
    <xf numFmtId="0" fontId="4" fillId="0" borderId="0" xfId="0" applyFont="1" applyAlignment="1">
      <alignment vertical="center"/>
    </xf>
    <xf numFmtId="0" fontId="5" fillId="0" borderId="1" xfId="0" applyFont="1" applyBorder="1" applyAlignment="1">
      <alignment vertical="center"/>
    </xf>
    <xf numFmtId="164" fontId="5" fillId="0" borderId="1" xfId="0" applyNumberFormat="1" applyFont="1" applyBorder="1" applyAlignment="1">
      <alignment horizontal="center" vertical="center"/>
    </xf>
    <xf numFmtId="1" fontId="6" fillId="2" borderId="1" xfId="0" applyNumberFormat="1" applyFon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left" vertical="center" wrapText="1"/>
    </xf>
    <xf numFmtId="1" fontId="6" fillId="2" borderId="1" xfId="0" applyNumberFormat="1" applyFont="1" applyFill="1" applyBorder="1" applyAlignment="1">
      <alignment horizontal="center" vertical="top"/>
    </xf>
    <xf numFmtId="0" fontId="5" fillId="0" borderId="1" xfId="0" applyFont="1" applyBorder="1" applyAlignment="1">
      <alignment vertical="top" wrapText="1"/>
    </xf>
    <xf numFmtId="0" fontId="5" fillId="0" borderId="1" xfId="0" applyFont="1" applyBorder="1" applyAlignment="1">
      <alignment vertical="top"/>
    </xf>
    <xf numFmtId="164" fontId="5" fillId="0" borderId="1" xfId="0" applyNumberFormat="1" applyFont="1" applyBorder="1" applyAlignment="1">
      <alignment vertical="top"/>
    </xf>
    <xf numFmtId="0" fontId="6" fillId="2" borderId="1" xfId="0" applyFont="1" applyFill="1" applyBorder="1" applyAlignment="1">
      <alignment vertical="top"/>
    </xf>
    <xf numFmtId="0" fontId="1" fillId="0" borderId="0" xfId="0" applyFont="1"/>
    <xf numFmtId="0" fontId="6" fillId="0" borderId="0" xfId="0" applyFont="1" applyAlignment="1">
      <alignment vertical="top" wrapText="1"/>
    </xf>
    <xf numFmtId="0" fontId="8" fillId="0" borderId="0" xfId="0" applyFont="1"/>
    <xf numFmtId="0" fontId="9" fillId="0" borderId="0" xfId="0" applyFont="1"/>
    <xf numFmtId="0" fontId="10" fillId="0" borderId="0" xfId="0" applyFont="1" applyAlignment="1">
      <alignment vertical="top" wrapText="1"/>
    </xf>
  </cellXfs>
  <cellStyles count="1">
    <cellStyle name="Normal" xfId="0" builtinId="0"/>
  </cellStyles>
  <dxfs count="8">
    <dxf>
      <font>
        <b/>
        <color rgb="FFB91C1C"/>
      </font>
      <fill>
        <patternFill patternType="solid">
          <bgColor rgb="FFFEE2E2"/>
        </patternFill>
      </fill>
    </dxf>
    <dxf>
      <font>
        <color rgb="FF92400E"/>
      </font>
      <fill>
        <patternFill patternType="solid">
          <bgColor rgb="FFFEF3C7"/>
        </patternFill>
      </fill>
    </dxf>
    <dxf>
      <font>
        <color rgb="FF166534"/>
      </font>
      <fill>
        <patternFill patternType="solid">
          <bgColor rgb="FFDCFCE7"/>
        </patternFill>
      </fill>
    </dxf>
    <dxf>
      <font>
        <b/>
        <color rgb="FFB91C1C"/>
      </font>
    </dxf>
    <dxf>
      <font>
        <b/>
        <color rgb="FFB91C1C"/>
      </font>
      <fill>
        <patternFill patternType="solid">
          <bgColor rgb="FFFEE2E2"/>
        </patternFill>
      </fill>
    </dxf>
    <dxf>
      <font>
        <color rgb="FF92400E"/>
      </font>
      <fill>
        <patternFill patternType="solid">
          <bgColor rgb="FFFEF3C7"/>
        </patternFill>
      </fill>
    </dxf>
    <dxf>
      <font>
        <color rgb="FF166534"/>
      </font>
      <fill>
        <patternFill patternType="solid">
          <bgColor rgb="FFDCFCE7"/>
        </patternFill>
      </fill>
    </dxf>
    <dxf>
      <font>
        <b/>
        <color rgb="FFB91C1C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comments" Target="../comments1.xml"/><Relationship Id="rId2" Type="http://schemas.openxmlformats.org/officeDocument/2006/relationships/vmlDrawing" Target="../drawings/vmlDrawing1.v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comments" Target="../comments2.xml"/><Relationship Id="rId2" Type="http://schemas.openxmlformats.org/officeDocument/2006/relationships/vmlDrawing" Target="../drawings/vmlDrawing2.v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hyperlink" Target="https://www.teamspace.de/vorlagen/abnahmeprotokoll/" TargetMode="External"/><Relationship Id="rId2" Type="http://schemas.openxmlformats.org/officeDocument/2006/relationships/hyperlink" Target="https://www.teamspace.de/vorlagen/" TargetMode="External"/><Relationship Id="rId3" Type="http://schemas.openxmlformats.org/officeDocument/2006/relationships/hyperlink" Target="https://www.teamspace.de/projektmanagement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3667F3"/>
    <pageSetUpPr fitToPage="1"/>
  </sheetPr>
  <dimension ref="A1:K50"/>
  <sheetViews>
    <sheetView workbookViewId="0" showGridLines="0">
      <pane ySplit="10" topLeftCell="A11" activePane="bottomLeft" state="frozen"/>
      <selection pane="bottomLeft"/>
    </sheetView>
  </sheetViews>
  <sheetFormatPr defaultRowHeight="18" outlineLevelRow="0" outlineLevelCol="0" x14ac:dyDescent="55" customHeight="1"/>
  <cols>
    <col min="1" max="1" width="13" customWidth="1"/>
    <col min="2" max="2" width="44" customWidth="1"/>
    <col min="3" max="3" width="16" customWidth="1"/>
    <col min="4" max="4" width="13" customWidth="1"/>
    <col min="5" max="6" width="11" customWidth="1"/>
    <col min="7" max="7" width="14" customWidth="1"/>
    <col min="8" max="8" width="11" customWidth="1"/>
    <col min="9" max="9" width="14" customWidth="1"/>
    <col min="10" max="10" width="12" customWidth="1"/>
  </cols>
  <sheetData>
    <row r="1" ht="30" customHeight="1" spans="1:1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ht="30" customHeight="1" spans="1:11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ht="16" customHeight="1" spans="1:4" x14ac:dyDescent="0.25">
      <c r="A3" s="3" t="s">
        <v>2</v>
      </c>
      <c r="B3" s="3"/>
      <c r="C3" s="4" t="s">
        <v>3</v>
      </c>
      <c r="D3" s="4"/>
    </row>
    <row r="5" ht="20" customHeight="1" spans="1:10" x14ac:dyDescent="0.25">
      <c r="A5" s="5" t="s">
        <v>4</v>
      </c>
      <c r="B5" s="6"/>
      <c r="C5" s="6"/>
      <c r="E5" s="5" t="s">
        <v>5</v>
      </c>
      <c r="F5" s="5"/>
      <c r="G5" s="7"/>
      <c r="I5" s="5" t="s">
        <v>6</v>
      </c>
      <c r="J5" s="8">
        <f>COUNTIF($J$11:$J$50,"offen")+COUNTIF($J$11:$J$50,"überfällig")</f>
      </c>
    </row>
    <row r="6" ht="20" customHeight="1" spans="1:10" x14ac:dyDescent="0.25">
      <c r="A6" s="5" t="s">
        <v>7</v>
      </c>
      <c r="B6" s="6"/>
      <c r="C6" s="6"/>
      <c r="E6" s="5" t="s">
        <v>8</v>
      </c>
      <c r="F6" s="5"/>
      <c r="G6" s="7"/>
      <c r="I6" s="5" t="s">
        <v>9</v>
      </c>
      <c r="J6" s="8">
        <f>COUNTIF($J$11:$J$50,"überfällig")</f>
      </c>
    </row>
    <row r="7" ht="20" customHeight="1" spans="1:10" x14ac:dyDescent="0.25">
      <c r="A7" s="5" t="s">
        <v>10</v>
      </c>
      <c r="B7" s="6"/>
      <c r="C7" s="6"/>
      <c r="I7" s="5" t="s">
        <v>11</v>
      </c>
      <c r="J7" s="8">
        <f>COUNTIF($J$11:$J$50,"zur Prüfung")</f>
      </c>
    </row>
    <row r="8" ht="20" customHeight="1" spans="5:10" x14ac:dyDescent="0.25">
      <c r="E8" s="5" t="s">
        <v>12</v>
      </c>
      <c r="F8" s="5"/>
      <c r="G8" s="8">
        <f>COUNTIFS($D$11:$D$50,"wesentlich",$J$11:$J$50,"&lt;&gt;erledigt",$B$11:$B$50,"&lt;&gt;")</f>
      </c>
      <c r="I8" s="5" t="s">
        <v>13</v>
      </c>
      <c r="J8" s="8">
        <f>COUNTIF($J$11:$J$50,"erledigt")</f>
      </c>
    </row>
    <row r="10" ht="30" customHeight="1" spans="1:11" x14ac:dyDescent="0.25">
      <c r="A10" s="9" t="s">
        <v>14</v>
      </c>
      <c r="B10" s="9" t="s">
        <v>15</v>
      </c>
      <c r="C10" s="9" t="s">
        <v>16</v>
      </c>
      <c r="D10" s="9" t="s">
        <v>17</v>
      </c>
      <c r="E10" s="9" t="s">
        <v>18</v>
      </c>
      <c r="F10" s="9" t="s">
        <v>19</v>
      </c>
      <c r="G10" s="9" t="s">
        <v>20</v>
      </c>
      <c r="H10" s="9" t="s">
        <v>21</v>
      </c>
      <c r="I10" s="9" t="s">
        <v>22</v>
      </c>
      <c r="J10" s="9" t="s">
        <v>23</v>
      </c>
      <c r="K10" s="9" t="s">
        <v>24</v>
      </c>
    </row>
    <row r="11" ht="20" customHeight="1" spans="1:11" x14ac:dyDescent="0.25">
      <c r="A11" s="10">
        <f>IF(B11="","",COUNTA($B$11:B11))</f>
      </c>
      <c r="B11" s="11"/>
      <c r="C11" s="11"/>
      <c r="D11" s="12"/>
      <c r="E11" s="13"/>
      <c r="F11" s="13"/>
      <c r="G11" s="12"/>
      <c r="H11" s="13"/>
      <c r="I11" s="12"/>
      <c r="J11" s="14">
        <f>IF(B11="","",IF(ISNUMBER(H11),IF(I11="","zur Prüfung","erledigt"),IF(AND(ISNUMBER(F11),ISNUMBER($G$6)),IF(F11&lt;$G$6,"überfällig","offen"),"offen")))</f>
      </c>
      <c r="K11" s="10">
        <f>IF(OR(B11="",NOT(ISNUMBER(F11))),"",IF(ISNUMBER(H11),IF(H11&gt;F11,H11-F11,""),IF(AND(ISNUMBER($G$6),$G$6&gt;F11),$G$6-F11,"")))</f>
      </c>
    </row>
    <row r="12" ht="20" customHeight="1" spans="1:11" x14ac:dyDescent="0.25">
      <c r="A12" s="10">
        <f>IF(B12="","",COUNTA($B$11:B12))</f>
      </c>
      <c r="B12" s="11"/>
      <c r="C12" s="11"/>
      <c r="D12" s="12"/>
      <c r="E12" s="13"/>
      <c r="F12" s="13"/>
      <c r="G12" s="12"/>
      <c r="H12" s="13"/>
      <c r="I12" s="12"/>
      <c r="J12" s="14">
        <f>IF(B12="","",IF(ISNUMBER(H12),IF(I12="","zur Prüfung","erledigt"),IF(AND(ISNUMBER(F12),ISNUMBER($G$6)),IF(F12&lt;$G$6,"überfällig","offen"),"offen")))</f>
      </c>
      <c r="K12" s="10">
        <f>IF(OR(B12="",NOT(ISNUMBER(F12))),"",IF(ISNUMBER(H12),IF(H12&gt;F12,H12-F12,""),IF(AND(ISNUMBER($G$6),$G$6&gt;F12),$G$6-F12,"")))</f>
      </c>
    </row>
    <row r="13" ht="20" customHeight="1" spans="1:11" x14ac:dyDescent="0.25">
      <c r="A13" s="10">
        <f>IF(B13="","",COUNTA($B$11:B13))</f>
      </c>
      <c r="B13" s="11"/>
      <c r="C13" s="11"/>
      <c r="D13" s="12"/>
      <c r="E13" s="13"/>
      <c r="F13" s="13"/>
      <c r="G13" s="12"/>
      <c r="H13" s="13"/>
      <c r="I13" s="12"/>
      <c r="J13" s="14">
        <f>IF(B13="","",IF(ISNUMBER(H13),IF(I13="","zur Prüfung","erledigt"),IF(AND(ISNUMBER(F13),ISNUMBER($G$6)),IF(F13&lt;$G$6,"überfällig","offen"),"offen")))</f>
      </c>
      <c r="K13" s="10">
        <f>IF(OR(B13="",NOT(ISNUMBER(F13))),"",IF(ISNUMBER(H13),IF(H13&gt;F13,H13-F13,""),IF(AND(ISNUMBER($G$6),$G$6&gt;F13),$G$6-F13,"")))</f>
      </c>
    </row>
    <row r="14" ht="20" customHeight="1" spans="1:11" x14ac:dyDescent="0.25">
      <c r="A14" s="10">
        <f>IF(B14="","",COUNTA($B$11:B14))</f>
      </c>
      <c r="B14" s="11"/>
      <c r="C14" s="11"/>
      <c r="D14" s="12"/>
      <c r="E14" s="13"/>
      <c r="F14" s="13"/>
      <c r="G14" s="12"/>
      <c r="H14" s="13"/>
      <c r="I14" s="12"/>
      <c r="J14" s="14">
        <f>IF(B14="","",IF(ISNUMBER(H14),IF(I14="","zur Prüfung","erledigt"),IF(AND(ISNUMBER(F14),ISNUMBER($G$6)),IF(F14&lt;$G$6,"überfällig","offen"),"offen")))</f>
      </c>
      <c r="K14" s="10">
        <f>IF(OR(B14="",NOT(ISNUMBER(F14))),"",IF(ISNUMBER(H14),IF(H14&gt;F14,H14-F14,""),IF(AND(ISNUMBER($G$6),$G$6&gt;F14),$G$6-F14,"")))</f>
      </c>
    </row>
    <row r="15" ht="20" customHeight="1" spans="1:11" x14ac:dyDescent="0.25">
      <c r="A15" s="10">
        <f>IF(B15="","",COUNTA($B$11:B15))</f>
      </c>
      <c r="B15" s="11"/>
      <c r="C15" s="11"/>
      <c r="D15" s="12"/>
      <c r="E15" s="13"/>
      <c r="F15" s="13"/>
      <c r="G15" s="12"/>
      <c r="H15" s="13"/>
      <c r="I15" s="12"/>
      <c r="J15" s="14">
        <f>IF(B15="","",IF(ISNUMBER(H15),IF(I15="","zur Prüfung","erledigt"),IF(AND(ISNUMBER(F15),ISNUMBER($G$6)),IF(F15&lt;$G$6,"überfällig","offen"),"offen")))</f>
      </c>
      <c r="K15" s="10">
        <f>IF(OR(B15="",NOT(ISNUMBER(F15))),"",IF(ISNUMBER(H15),IF(H15&gt;F15,H15-F15,""),IF(AND(ISNUMBER($G$6),$G$6&gt;F15),$G$6-F15,"")))</f>
      </c>
    </row>
    <row r="16" ht="20" customHeight="1" spans="1:11" x14ac:dyDescent="0.25">
      <c r="A16" s="10">
        <f>IF(B16="","",COUNTA($B$11:B16))</f>
      </c>
      <c r="B16" s="11"/>
      <c r="C16" s="11"/>
      <c r="D16" s="12"/>
      <c r="E16" s="13"/>
      <c r="F16" s="13"/>
      <c r="G16" s="12"/>
      <c r="H16" s="13"/>
      <c r="I16" s="12"/>
      <c r="J16" s="14">
        <f>IF(B16="","",IF(ISNUMBER(H16),IF(I16="","zur Prüfung","erledigt"),IF(AND(ISNUMBER(F16),ISNUMBER($G$6)),IF(F16&lt;$G$6,"überfällig","offen"),"offen")))</f>
      </c>
      <c r="K16" s="10">
        <f>IF(OR(B16="",NOT(ISNUMBER(F16))),"",IF(ISNUMBER(H16),IF(H16&gt;F16,H16-F16,""),IF(AND(ISNUMBER($G$6),$G$6&gt;F16),$G$6-F16,"")))</f>
      </c>
    </row>
    <row r="17" ht="20" customHeight="1" spans="1:11" x14ac:dyDescent="0.25">
      <c r="A17" s="10">
        <f>IF(B17="","",COUNTA($B$11:B17))</f>
      </c>
      <c r="B17" s="11"/>
      <c r="C17" s="11"/>
      <c r="D17" s="12"/>
      <c r="E17" s="13"/>
      <c r="F17" s="13"/>
      <c r="G17" s="12"/>
      <c r="H17" s="13"/>
      <c r="I17" s="12"/>
      <c r="J17" s="14">
        <f>IF(B17="","",IF(ISNUMBER(H17),IF(I17="","zur Prüfung","erledigt"),IF(AND(ISNUMBER(F17),ISNUMBER($G$6)),IF(F17&lt;$G$6,"überfällig","offen"),"offen")))</f>
      </c>
      <c r="K17" s="10">
        <f>IF(OR(B17="",NOT(ISNUMBER(F17))),"",IF(ISNUMBER(H17),IF(H17&gt;F17,H17-F17,""),IF(AND(ISNUMBER($G$6),$G$6&gt;F17),$G$6-F17,"")))</f>
      </c>
    </row>
    <row r="18" ht="20" customHeight="1" spans="1:11" x14ac:dyDescent="0.25">
      <c r="A18" s="10">
        <f>IF(B18="","",COUNTA($B$11:B18))</f>
      </c>
      <c r="B18" s="11"/>
      <c r="C18" s="11"/>
      <c r="D18" s="12"/>
      <c r="E18" s="13"/>
      <c r="F18" s="13"/>
      <c r="G18" s="12"/>
      <c r="H18" s="13"/>
      <c r="I18" s="12"/>
      <c r="J18" s="14">
        <f>IF(B18="","",IF(ISNUMBER(H18),IF(I18="","zur Prüfung","erledigt"),IF(AND(ISNUMBER(F18),ISNUMBER($G$6)),IF(F18&lt;$G$6,"überfällig","offen"),"offen")))</f>
      </c>
      <c r="K18" s="10">
        <f>IF(OR(B18="",NOT(ISNUMBER(F18))),"",IF(ISNUMBER(H18),IF(H18&gt;F18,H18-F18,""),IF(AND(ISNUMBER($G$6),$G$6&gt;F18),$G$6-F18,"")))</f>
      </c>
    </row>
    <row r="19" ht="20" customHeight="1" spans="1:11" x14ac:dyDescent="0.25">
      <c r="A19" s="10">
        <f>IF(B19="","",COUNTA($B$11:B19))</f>
      </c>
      <c r="B19" s="11"/>
      <c r="C19" s="11"/>
      <c r="D19" s="12"/>
      <c r="E19" s="13"/>
      <c r="F19" s="13"/>
      <c r="G19" s="12"/>
      <c r="H19" s="13"/>
      <c r="I19" s="12"/>
      <c r="J19" s="14">
        <f>IF(B19="","",IF(ISNUMBER(H19),IF(I19="","zur Prüfung","erledigt"),IF(AND(ISNUMBER(F19),ISNUMBER($G$6)),IF(F19&lt;$G$6,"überfällig","offen"),"offen")))</f>
      </c>
      <c r="K19" s="10">
        <f>IF(OR(B19="",NOT(ISNUMBER(F19))),"",IF(ISNUMBER(H19),IF(H19&gt;F19,H19-F19,""),IF(AND(ISNUMBER($G$6),$G$6&gt;F19),$G$6-F19,"")))</f>
      </c>
    </row>
    <row r="20" ht="20" customHeight="1" spans="1:11" x14ac:dyDescent="0.25">
      <c r="A20" s="10">
        <f>IF(B20="","",COUNTA($B$11:B20))</f>
      </c>
      <c r="B20" s="11"/>
      <c r="C20" s="11"/>
      <c r="D20" s="12"/>
      <c r="E20" s="13"/>
      <c r="F20" s="13"/>
      <c r="G20" s="12"/>
      <c r="H20" s="13"/>
      <c r="I20" s="12"/>
      <c r="J20" s="14">
        <f>IF(B20="","",IF(ISNUMBER(H20),IF(I20="","zur Prüfung","erledigt"),IF(AND(ISNUMBER(F20),ISNUMBER($G$6)),IF(F20&lt;$G$6,"überfällig","offen"),"offen")))</f>
      </c>
      <c r="K20" s="10">
        <f>IF(OR(B20="",NOT(ISNUMBER(F20))),"",IF(ISNUMBER(H20),IF(H20&gt;F20,H20-F20,""),IF(AND(ISNUMBER($G$6),$G$6&gt;F20),$G$6-F20,"")))</f>
      </c>
    </row>
    <row r="21" ht="20" customHeight="1" spans="1:11" x14ac:dyDescent="0.25">
      <c r="A21" s="10">
        <f>IF(B21="","",COUNTA($B$11:B21))</f>
      </c>
      <c r="B21" s="11"/>
      <c r="C21" s="11"/>
      <c r="D21" s="12"/>
      <c r="E21" s="13"/>
      <c r="F21" s="13"/>
      <c r="G21" s="12"/>
      <c r="H21" s="13"/>
      <c r="I21" s="12"/>
      <c r="J21" s="14">
        <f>IF(B21="","",IF(ISNUMBER(H21),IF(I21="","zur Prüfung","erledigt"),IF(AND(ISNUMBER(F21),ISNUMBER($G$6)),IF(F21&lt;$G$6,"überfällig","offen"),"offen")))</f>
      </c>
      <c r="K21" s="10">
        <f>IF(OR(B21="",NOT(ISNUMBER(F21))),"",IF(ISNUMBER(H21),IF(H21&gt;F21,H21-F21,""),IF(AND(ISNUMBER($G$6),$G$6&gt;F21),$G$6-F21,"")))</f>
      </c>
    </row>
    <row r="22" ht="20" customHeight="1" spans="1:11" x14ac:dyDescent="0.25">
      <c r="A22" s="10">
        <f>IF(B22="","",COUNTA($B$11:B22))</f>
      </c>
      <c r="B22" s="11"/>
      <c r="C22" s="11"/>
      <c r="D22" s="12"/>
      <c r="E22" s="13"/>
      <c r="F22" s="13"/>
      <c r="G22" s="12"/>
      <c r="H22" s="13"/>
      <c r="I22" s="12"/>
      <c r="J22" s="14">
        <f>IF(B22="","",IF(ISNUMBER(H22),IF(I22="","zur Prüfung","erledigt"),IF(AND(ISNUMBER(F22),ISNUMBER($G$6)),IF(F22&lt;$G$6,"überfällig","offen"),"offen")))</f>
      </c>
      <c r="K22" s="10">
        <f>IF(OR(B22="",NOT(ISNUMBER(F22))),"",IF(ISNUMBER(H22),IF(H22&gt;F22,H22-F22,""),IF(AND(ISNUMBER($G$6),$G$6&gt;F22),$G$6-F22,"")))</f>
      </c>
    </row>
    <row r="23" ht="20" customHeight="1" spans="1:11" x14ac:dyDescent="0.25">
      <c r="A23" s="10">
        <f>IF(B23="","",COUNTA($B$11:B23))</f>
      </c>
      <c r="B23" s="11"/>
      <c r="C23" s="11"/>
      <c r="D23" s="12"/>
      <c r="E23" s="13"/>
      <c r="F23" s="13"/>
      <c r="G23" s="12"/>
      <c r="H23" s="13"/>
      <c r="I23" s="12"/>
      <c r="J23" s="14">
        <f>IF(B23="","",IF(ISNUMBER(H23),IF(I23="","zur Prüfung","erledigt"),IF(AND(ISNUMBER(F23),ISNUMBER($G$6)),IF(F23&lt;$G$6,"überfällig","offen"),"offen")))</f>
      </c>
      <c r="K23" s="10">
        <f>IF(OR(B23="",NOT(ISNUMBER(F23))),"",IF(ISNUMBER(H23),IF(H23&gt;F23,H23-F23,""),IF(AND(ISNUMBER($G$6),$G$6&gt;F23),$G$6-F23,"")))</f>
      </c>
    </row>
    <row r="24" ht="20" customHeight="1" spans="1:11" x14ac:dyDescent="0.25">
      <c r="A24" s="10">
        <f>IF(B24="","",COUNTA($B$11:B24))</f>
      </c>
      <c r="B24" s="11"/>
      <c r="C24" s="11"/>
      <c r="D24" s="12"/>
      <c r="E24" s="13"/>
      <c r="F24" s="13"/>
      <c r="G24" s="12"/>
      <c r="H24" s="13"/>
      <c r="I24" s="12"/>
      <c r="J24" s="14">
        <f>IF(B24="","",IF(ISNUMBER(H24),IF(I24="","zur Prüfung","erledigt"),IF(AND(ISNUMBER(F24),ISNUMBER($G$6)),IF(F24&lt;$G$6,"überfällig","offen"),"offen")))</f>
      </c>
      <c r="K24" s="10">
        <f>IF(OR(B24="",NOT(ISNUMBER(F24))),"",IF(ISNUMBER(H24),IF(H24&gt;F24,H24-F24,""),IF(AND(ISNUMBER($G$6),$G$6&gt;F24),$G$6-F24,"")))</f>
      </c>
    </row>
    <row r="25" ht="20" customHeight="1" spans="1:11" x14ac:dyDescent="0.25">
      <c r="A25" s="10">
        <f>IF(B25="","",COUNTA($B$11:B25))</f>
      </c>
      <c r="B25" s="11"/>
      <c r="C25" s="11"/>
      <c r="D25" s="12"/>
      <c r="E25" s="13"/>
      <c r="F25" s="13"/>
      <c r="G25" s="12"/>
      <c r="H25" s="13"/>
      <c r="I25" s="12"/>
      <c r="J25" s="14">
        <f>IF(B25="","",IF(ISNUMBER(H25),IF(I25="","zur Prüfung","erledigt"),IF(AND(ISNUMBER(F25),ISNUMBER($G$6)),IF(F25&lt;$G$6,"überfällig","offen"),"offen")))</f>
      </c>
      <c r="K25" s="10">
        <f>IF(OR(B25="",NOT(ISNUMBER(F25))),"",IF(ISNUMBER(H25),IF(H25&gt;F25,H25-F25,""),IF(AND(ISNUMBER($G$6),$G$6&gt;F25),$G$6-F25,"")))</f>
      </c>
    </row>
    <row r="26" ht="20" customHeight="1" spans="1:11" x14ac:dyDescent="0.25">
      <c r="A26" s="10">
        <f>IF(B26="","",COUNTA($B$11:B26))</f>
      </c>
      <c r="B26" s="11"/>
      <c r="C26" s="11"/>
      <c r="D26" s="12"/>
      <c r="E26" s="13"/>
      <c r="F26" s="13"/>
      <c r="G26" s="12"/>
      <c r="H26" s="13"/>
      <c r="I26" s="12"/>
      <c r="J26" s="14">
        <f>IF(B26="","",IF(ISNUMBER(H26),IF(I26="","zur Prüfung","erledigt"),IF(AND(ISNUMBER(F26),ISNUMBER($G$6)),IF(F26&lt;$G$6,"überfällig","offen"),"offen")))</f>
      </c>
      <c r="K26" s="10">
        <f>IF(OR(B26="",NOT(ISNUMBER(F26))),"",IF(ISNUMBER(H26),IF(H26&gt;F26,H26-F26,""),IF(AND(ISNUMBER($G$6),$G$6&gt;F26),$G$6-F26,"")))</f>
      </c>
    </row>
    <row r="27" ht="20" customHeight="1" spans="1:11" x14ac:dyDescent="0.25">
      <c r="A27" s="10">
        <f>IF(B27="","",COUNTA($B$11:B27))</f>
      </c>
      <c r="B27" s="11"/>
      <c r="C27" s="11"/>
      <c r="D27" s="12"/>
      <c r="E27" s="13"/>
      <c r="F27" s="13"/>
      <c r="G27" s="12"/>
      <c r="H27" s="13"/>
      <c r="I27" s="12"/>
      <c r="J27" s="14">
        <f>IF(B27="","",IF(ISNUMBER(H27),IF(I27="","zur Prüfung","erledigt"),IF(AND(ISNUMBER(F27),ISNUMBER($G$6)),IF(F27&lt;$G$6,"überfällig","offen"),"offen")))</f>
      </c>
      <c r="K27" s="10">
        <f>IF(OR(B27="",NOT(ISNUMBER(F27))),"",IF(ISNUMBER(H27),IF(H27&gt;F27,H27-F27,""),IF(AND(ISNUMBER($G$6),$G$6&gt;F27),$G$6-F27,"")))</f>
      </c>
    </row>
    <row r="28" ht="20" customHeight="1" spans="1:11" x14ac:dyDescent="0.25">
      <c r="A28" s="10">
        <f>IF(B28="","",COUNTA($B$11:B28))</f>
      </c>
      <c r="B28" s="11"/>
      <c r="C28" s="11"/>
      <c r="D28" s="12"/>
      <c r="E28" s="13"/>
      <c r="F28" s="13"/>
      <c r="G28" s="12"/>
      <c r="H28" s="13"/>
      <c r="I28" s="12"/>
      <c r="J28" s="14">
        <f>IF(B28="","",IF(ISNUMBER(H28),IF(I28="","zur Prüfung","erledigt"),IF(AND(ISNUMBER(F28),ISNUMBER($G$6)),IF(F28&lt;$G$6,"überfällig","offen"),"offen")))</f>
      </c>
      <c r="K28" s="10">
        <f>IF(OR(B28="",NOT(ISNUMBER(F28))),"",IF(ISNUMBER(H28),IF(H28&gt;F28,H28-F28,""),IF(AND(ISNUMBER($G$6),$G$6&gt;F28),$G$6-F28,"")))</f>
      </c>
    </row>
    <row r="29" ht="20" customHeight="1" spans="1:11" x14ac:dyDescent="0.25">
      <c r="A29" s="10">
        <f>IF(B29="","",COUNTA($B$11:B29))</f>
      </c>
      <c r="B29" s="11"/>
      <c r="C29" s="11"/>
      <c r="D29" s="12"/>
      <c r="E29" s="13"/>
      <c r="F29" s="13"/>
      <c r="G29" s="12"/>
      <c r="H29" s="13"/>
      <c r="I29" s="12"/>
      <c r="J29" s="14">
        <f>IF(B29="","",IF(ISNUMBER(H29),IF(I29="","zur Prüfung","erledigt"),IF(AND(ISNUMBER(F29),ISNUMBER($G$6)),IF(F29&lt;$G$6,"überfällig","offen"),"offen")))</f>
      </c>
      <c r="K29" s="10">
        <f>IF(OR(B29="",NOT(ISNUMBER(F29))),"",IF(ISNUMBER(H29),IF(H29&gt;F29,H29-F29,""),IF(AND(ISNUMBER($G$6),$G$6&gt;F29),$G$6-F29,"")))</f>
      </c>
    </row>
    <row r="30" ht="20" customHeight="1" spans="1:11" x14ac:dyDescent="0.25">
      <c r="A30" s="10">
        <f>IF(B30="","",COUNTA($B$11:B30))</f>
      </c>
      <c r="B30" s="11"/>
      <c r="C30" s="11"/>
      <c r="D30" s="12"/>
      <c r="E30" s="13"/>
      <c r="F30" s="13"/>
      <c r="G30" s="12"/>
      <c r="H30" s="13"/>
      <c r="I30" s="12"/>
      <c r="J30" s="14">
        <f>IF(B30="","",IF(ISNUMBER(H30),IF(I30="","zur Prüfung","erledigt"),IF(AND(ISNUMBER(F30),ISNUMBER($G$6)),IF(F30&lt;$G$6,"überfällig","offen"),"offen")))</f>
      </c>
      <c r="K30" s="10">
        <f>IF(OR(B30="",NOT(ISNUMBER(F30))),"",IF(ISNUMBER(H30),IF(H30&gt;F30,H30-F30,""),IF(AND(ISNUMBER($G$6),$G$6&gt;F30),$G$6-F30,"")))</f>
      </c>
    </row>
    <row r="31" ht="20" customHeight="1" spans="1:11" x14ac:dyDescent="0.25">
      <c r="A31" s="10">
        <f>IF(B31="","",COUNTA($B$11:B31))</f>
      </c>
      <c r="B31" s="11"/>
      <c r="C31" s="11"/>
      <c r="D31" s="12"/>
      <c r="E31" s="13"/>
      <c r="F31" s="13"/>
      <c r="G31" s="12"/>
      <c r="H31" s="13"/>
      <c r="I31" s="12"/>
      <c r="J31" s="14">
        <f>IF(B31="","",IF(ISNUMBER(H31),IF(I31="","zur Prüfung","erledigt"),IF(AND(ISNUMBER(F31),ISNUMBER($G$6)),IF(F31&lt;$G$6,"überfällig","offen"),"offen")))</f>
      </c>
      <c r="K31" s="10">
        <f>IF(OR(B31="",NOT(ISNUMBER(F31))),"",IF(ISNUMBER(H31),IF(H31&gt;F31,H31-F31,""),IF(AND(ISNUMBER($G$6),$G$6&gt;F31),$G$6-F31,"")))</f>
      </c>
    </row>
    <row r="32" ht="20" customHeight="1" spans="1:11" x14ac:dyDescent="0.25">
      <c r="A32" s="10">
        <f>IF(B32="","",COUNTA($B$11:B32))</f>
      </c>
      <c r="B32" s="11"/>
      <c r="C32" s="11"/>
      <c r="D32" s="12"/>
      <c r="E32" s="13"/>
      <c r="F32" s="13"/>
      <c r="G32" s="12"/>
      <c r="H32" s="13"/>
      <c r="I32" s="12"/>
      <c r="J32" s="14">
        <f>IF(B32="","",IF(ISNUMBER(H32),IF(I32="","zur Prüfung","erledigt"),IF(AND(ISNUMBER(F32),ISNUMBER($G$6)),IF(F32&lt;$G$6,"überfällig","offen"),"offen")))</f>
      </c>
      <c r="K32" s="10">
        <f>IF(OR(B32="",NOT(ISNUMBER(F32))),"",IF(ISNUMBER(H32),IF(H32&gt;F32,H32-F32,""),IF(AND(ISNUMBER($G$6),$G$6&gt;F32),$G$6-F32,"")))</f>
      </c>
    </row>
    <row r="33" ht="20" customHeight="1" spans="1:11" x14ac:dyDescent="0.25">
      <c r="A33" s="10">
        <f>IF(B33="","",COUNTA($B$11:B33))</f>
      </c>
      <c r="B33" s="11"/>
      <c r="C33" s="11"/>
      <c r="D33" s="12"/>
      <c r="E33" s="13"/>
      <c r="F33" s="13"/>
      <c r="G33" s="12"/>
      <c r="H33" s="13"/>
      <c r="I33" s="12"/>
      <c r="J33" s="14">
        <f>IF(B33="","",IF(ISNUMBER(H33),IF(I33="","zur Prüfung","erledigt"),IF(AND(ISNUMBER(F33),ISNUMBER($G$6)),IF(F33&lt;$G$6,"überfällig","offen"),"offen")))</f>
      </c>
      <c r="K33" s="10">
        <f>IF(OR(B33="",NOT(ISNUMBER(F33))),"",IF(ISNUMBER(H33),IF(H33&gt;F33,H33-F33,""),IF(AND(ISNUMBER($G$6),$G$6&gt;F33),$G$6-F33,"")))</f>
      </c>
    </row>
    <row r="34" ht="20" customHeight="1" spans="1:11" x14ac:dyDescent="0.25">
      <c r="A34" s="10">
        <f>IF(B34="","",COUNTA($B$11:B34))</f>
      </c>
      <c r="B34" s="11"/>
      <c r="C34" s="11"/>
      <c r="D34" s="12"/>
      <c r="E34" s="13"/>
      <c r="F34" s="13"/>
      <c r="G34" s="12"/>
      <c r="H34" s="13"/>
      <c r="I34" s="12"/>
      <c r="J34" s="14">
        <f>IF(B34="","",IF(ISNUMBER(H34),IF(I34="","zur Prüfung","erledigt"),IF(AND(ISNUMBER(F34),ISNUMBER($G$6)),IF(F34&lt;$G$6,"überfällig","offen"),"offen")))</f>
      </c>
      <c r="K34" s="10">
        <f>IF(OR(B34="",NOT(ISNUMBER(F34))),"",IF(ISNUMBER(H34),IF(H34&gt;F34,H34-F34,""),IF(AND(ISNUMBER($G$6),$G$6&gt;F34),$G$6-F34,"")))</f>
      </c>
    </row>
    <row r="35" ht="20" customHeight="1" spans="1:11" x14ac:dyDescent="0.25">
      <c r="A35" s="10">
        <f>IF(B35="","",COUNTA($B$11:B35))</f>
      </c>
      <c r="B35" s="11"/>
      <c r="C35" s="11"/>
      <c r="D35" s="12"/>
      <c r="E35" s="13"/>
      <c r="F35" s="13"/>
      <c r="G35" s="12"/>
      <c r="H35" s="13"/>
      <c r="I35" s="12"/>
      <c r="J35" s="14">
        <f>IF(B35="","",IF(ISNUMBER(H35),IF(I35="","zur Prüfung","erledigt"),IF(AND(ISNUMBER(F35),ISNUMBER($G$6)),IF(F35&lt;$G$6,"überfällig","offen"),"offen")))</f>
      </c>
      <c r="K35" s="10">
        <f>IF(OR(B35="",NOT(ISNUMBER(F35))),"",IF(ISNUMBER(H35),IF(H35&gt;F35,H35-F35,""),IF(AND(ISNUMBER($G$6),$G$6&gt;F35),$G$6-F35,"")))</f>
      </c>
    </row>
    <row r="36" ht="20" customHeight="1" spans="1:11" x14ac:dyDescent="0.25">
      <c r="A36" s="10">
        <f>IF(B36="","",COUNTA($B$11:B36))</f>
      </c>
      <c r="B36" s="11"/>
      <c r="C36" s="11"/>
      <c r="D36" s="12"/>
      <c r="E36" s="13"/>
      <c r="F36" s="13"/>
      <c r="G36" s="12"/>
      <c r="H36" s="13"/>
      <c r="I36" s="12"/>
      <c r="J36" s="14">
        <f>IF(B36="","",IF(ISNUMBER(H36),IF(I36="","zur Prüfung","erledigt"),IF(AND(ISNUMBER(F36),ISNUMBER($G$6)),IF(F36&lt;$G$6,"überfällig","offen"),"offen")))</f>
      </c>
      <c r="K36" s="10">
        <f>IF(OR(B36="",NOT(ISNUMBER(F36))),"",IF(ISNUMBER(H36),IF(H36&gt;F36,H36-F36,""),IF(AND(ISNUMBER($G$6),$G$6&gt;F36),$G$6-F36,"")))</f>
      </c>
    </row>
    <row r="37" ht="20" customHeight="1" spans="1:11" x14ac:dyDescent="0.25">
      <c r="A37" s="10">
        <f>IF(B37="","",COUNTA($B$11:B37))</f>
      </c>
      <c r="B37" s="11"/>
      <c r="C37" s="11"/>
      <c r="D37" s="12"/>
      <c r="E37" s="13"/>
      <c r="F37" s="13"/>
      <c r="G37" s="12"/>
      <c r="H37" s="13"/>
      <c r="I37" s="12"/>
      <c r="J37" s="14">
        <f>IF(B37="","",IF(ISNUMBER(H37),IF(I37="","zur Prüfung","erledigt"),IF(AND(ISNUMBER(F37),ISNUMBER($G$6)),IF(F37&lt;$G$6,"überfällig","offen"),"offen")))</f>
      </c>
      <c r="K37" s="10">
        <f>IF(OR(B37="",NOT(ISNUMBER(F37))),"",IF(ISNUMBER(H37),IF(H37&gt;F37,H37-F37,""),IF(AND(ISNUMBER($G$6),$G$6&gt;F37),$G$6-F37,"")))</f>
      </c>
    </row>
    <row r="38" ht="20" customHeight="1" spans="1:11" x14ac:dyDescent="0.25">
      <c r="A38" s="10">
        <f>IF(B38="","",COUNTA($B$11:B38))</f>
      </c>
      <c r="B38" s="11"/>
      <c r="C38" s="11"/>
      <c r="D38" s="12"/>
      <c r="E38" s="13"/>
      <c r="F38" s="13"/>
      <c r="G38" s="12"/>
      <c r="H38" s="13"/>
      <c r="I38" s="12"/>
      <c r="J38" s="14">
        <f>IF(B38="","",IF(ISNUMBER(H38),IF(I38="","zur Prüfung","erledigt"),IF(AND(ISNUMBER(F38),ISNUMBER($G$6)),IF(F38&lt;$G$6,"überfällig","offen"),"offen")))</f>
      </c>
      <c r="K38" s="10">
        <f>IF(OR(B38="",NOT(ISNUMBER(F38))),"",IF(ISNUMBER(H38),IF(H38&gt;F38,H38-F38,""),IF(AND(ISNUMBER($G$6),$G$6&gt;F38),$G$6-F38,"")))</f>
      </c>
    </row>
    <row r="39" ht="20" customHeight="1" spans="1:11" x14ac:dyDescent="0.25">
      <c r="A39" s="10">
        <f>IF(B39="","",COUNTA($B$11:B39))</f>
      </c>
      <c r="B39" s="11"/>
      <c r="C39" s="11"/>
      <c r="D39" s="12"/>
      <c r="E39" s="13"/>
      <c r="F39" s="13"/>
      <c r="G39" s="12"/>
      <c r="H39" s="13"/>
      <c r="I39" s="12"/>
      <c r="J39" s="14">
        <f>IF(B39="","",IF(ISNUMBER(H39),IF(I39="","zur Prüfung","erledigt"),IF(AND(ISNUMBER(F39),ISNUMBER($G$6)),IF(F39&lt;$G$6,"überfällig","offen"),"offen")))</f>
      </c>
      <c r="K39" s="10">
        <f>IF(OR(B39="",NOT(ISNUMBER(F39))),"",IF(ISNUMBER(H39),IF(H39&gt;F39,H39-F39,""),IF(AND(ISNUMBER($G$6),$G$6&gt;F39),$G$6-F39,"")))</f>
      </c>
    </row>
    <row r="40" ht="20" customHeight="1" spans="1:11" x14ac:dyDescent="0.25">
      <c r="A40" s="10">
        <f>IF(B40="","",COUNTA($B$11:B40))</f>
      </c>
      <c r="B40" s="11"/>
      <c r="C40" s="11"/>
      <c r="D40" s="12"/>
      <c r="E40" s="13"/>
      <c r="F40" s="13"/>
      <c r="G40" s="12"/>
      <c r="H40" s="13"/>
      <c r="I40" s="12"/>
      <c r="J40" s="14">
        <f>IF(B40="","",IF(ISNUMBER(H40),IF(I40="","zur Prüfung","erledigt"),IF(AND(ISNUMBER(F40),ISNUMBER($G$6)),IF(F40&lt;$G$6,"überfällig","offen"),"offen")))</f>
      </c>
      <c r="K40" s="10">
        <f>IF(OR(B40="",NOT(ISNUMBER(F40))),"",IF(ISNUMBER(H40),IF(H40&gt;F40,H40-F40,""),IF(AND(ISNUMBER($G$6),$G$6&gt;F40),$G$6-F40,"")))</f>
      </c>
    </row>
    <row r="41" ht="20" customHeight="1" spans="1:11" x14ac:dyDescent="0.25">
      <c r="A41" s="10">
        <f>IF(B41="","",COUNTA($B$11:B41))</f>
      </c>
      <c r="B41" s="11"/>
      <c r="C41" s="11"/>
      <c r="D41" s="12"/>
      <c r="E41" s="13"/>
      <c r="F41" s="13"/>
      <c r="G41" s="12"/>
      <c r="H41" s="13"/>
      <c r="I41" s="12"/>
      <c r="J41" s="14">
        <f>IF(B41="","",IF(ISNUMBER(H41),IF(I41="","zur Prüfung","erledigt"),IF(AND(ISNUMBER(F41),ISNUMBER($G$6)),IF(F41&lt;$G$6,"überfällig","offen"),"offen")))</f>
      </c>
      <c r="K41" s="10">
        <f>IF(OR(B41="",NOT(ISNUMBER(F41))),"",IF(ISNUMBER(H41),IF(H41&gt;F41,H41-F41,""),IF(AND(ISNUMBER($G$6),$G$6&gt;F41),$G$6-F41,"")))</f>
      </c>
    </row>
    <row r="42" ht="20" customHeight="1" spans="1:11" x14ac:dyDescent="0.25">
      <c r="A42" s="10">
        <f>IF(B42="","",COUNTA($B$11:B42))</f>
      </c>
      <c r="B42" s="11"/>
      <c r="C42" s="11"/>
      <c r="D42" s="12"/>
      <c r="E42" s="13"/>
      <c r="F42" s="13"/>
      <c r="G42" s="12"/>
      <c r="H42" s="13"/>
      <c r="I42" s="12"/>
      <c r="J42" s="14">
        <f>IF(B42="","",IF(ISNUMBER(H42),IF(I42="","zur Prüfung","erledigt"),IF(AND(ISNUMBER(F42),ISNUMBER($G$6)),IF(F42&lt;$G$6,"überfällig","offen"),"offen")))</f>
      </c>
      <c r="K42" s="10">
        <f>IF(OR(B42="",NOT(ISNUMBER(F42))),"",IF(ISNUMBER(H42),IF(H42&gt;F42,H42-F42,""),IF(AND(ISNUMBER($G$6),$G$6&gt;F42),$G$6-F42,"")))</f>
      </c>
    </row>
    <row r="43" ht="20" customHeight="1" spans="1:11" x14ac:dyDescent="0.25">
      <c r="A43" s="10">
        <f>IF(B43="","",COUNTA($B$11:B43))</f>
      </c>
      <c r="B43" s="11"/>
      <c r="C43" s="11"/>
      <c r="D43" s="12"/>
      <c r="E43" s="13"/>
      <c r="F43" s="13"/>
      <c r="G43" s="12"/>
      <c r="H43" s="13"/>
      <c r="I43" s="12"/>
      <c r="J43" s="14">
        <f>IF(B43="","",IF(ISNUMBER(H43),IF(I43="","zur Prüfung","erledigt"),IF(AND(ISNUMBER(F43),ISNUMBER($G$6)),IF(F43&lt;$G$6,"überfällig","offen"),"offen")))</f>
      </c>
      <c r="K43" s="10">
        <f>IF(OR(B43="",NOT(ISNUMBER(F43))),"",IF(ISNUMBER(H43),IF(H43&gt;F43,H43-F43,""),IF(AND(ISNUMBER($G$6),$G$6&gt;F43),$G$6-F43,"")))</f>
      </c>
    </row>
    <row r="44" ht="20" customHeight="1" spans="1:11" x14ac:dyDescent="0.25">
      <c r="A44" s="10">
        <f>IF(B44="","",COUNTA($B$11:B44))</f>
      </c>
      <c r="B44" s="11"/>
      <c r="C44" s="11"/>
      <c r="D44" s="12"/>
      <c r="E44" s="13"/>
      <c r="F44" s="13"/>
      <c r="G44" s="12"/>
      <c r="H44" s="13"/>
      <c r="I44" s="12"/>
      <c r="J44" s="14">
        <f>IF(B44="","",IF(ISNUMBER(H44),IF(I44="","zur Prüfung","erledigt"),IF(AND(ISNUMBER(F44),ISNUMBER($G$6)),IF(F44&lt;$G$6,"überfällig","offen"),"offen")))</f>
      </c>
      <c r="K44" s="10">
        <f>IF(OR(B44="",NOT(ISNUMBER(F44))),"",IF(ISNUMBER(H44),IF(H44&gt;F44,H44-F44,""),IF(AND(ISNUMBER($G$6),$G$6&gt;F44),$G$6-F44,"")))</f>
      </c>
    </row>
    <row r="45" ht="20" customHeight="1" spans="1:11" x14ac:dyDescent="0.25">
      <c r="A45" s="10">
        <f>IF(B45="","",COUNTA($B$11:B45))</f>
      </c>
      <c r="B45" s="11"/>
      <c r="C45" s="11"/>
      <c r="D45" s="12"/>
      <c r="E45" s="13"/>
      <c r="F45" s="13"/>
      <c r="G45" s="12"/>
      <c r="H45" s="13"/>
      <c r="I45" s="12"/>
      <c r="J45" s="14">
        <f>IF(B45="","",IF(ISNUMBER(H45),IF(I45="","zur Prüfung","erledigt"),IF(AND(ISNUMBER(F45),ISNUMBER($G$6)),IF(F45&lt;$G$6,"überfällig","offen"),"offen")))</f>
      </c>
      <c r="K45" s="10">
        <f>IF(OR(B45="",NOT(ISNUMBER(F45))),"",IF(ISNUMBER(H45),IF(H45&gt;F45,H45-F45,""),IF(AND(ISNUMBER($G$6),$G$6&gt;F45),$G$6-F45,"")))</f>
      </c>
    </row>
    <row r="46" ht="20" customHeight="1" spans="1:11" x14ac:dyDescent="0.25">
      <c r="A46" s="10">
        <f>IF(B46="","",COUNTA($B$11:B46))</f>
      </c>
      <c r="B46" s="11"/>
      <c r="C46" s="11"/>
      <c r="D46" s="12"/>
      <c r="E46" s="13"/>
      <c r="F46" s="13"/>
      <c r="G46" s="12"/>
      <c r="H46" s="13"/>
      <c r="I46" s="12"/>
      <c r="J46" s="14">
        <f>IF(B46="","",IF(ISNUMBER(H46),IF(I46="","zur Prüfung","erledigt"),IF(AND(ISNUMBER(F46),ISNUMBER($G$6)),IF(F46&lt;$G$6,"überfällig","offen"),"offen")))</f>
      </c>
      <c r="K46" s="10">
        <f>IF(OR(B46="",NOT(ISNUMBER(F46))),"",IF(ISNUMBER(H46),IF(H46&gt;F46,H46-F46,""),IF(AND(ISNUMBER($G$6),$G$6&gt;F46),$G$6-F46,"")))</f>
      </c>
    </row>
    <row r="47" ht="20" customHeight="1" spans="1:11" x14ac:dyDescent="0.25">
      <c r="A47" s="10">
        <f>IF(B47="","",COUNTA($B$11:B47))</f>
      </c>
      <c r="B47" s="11"/>
      <c r="C47" s="11"/>
      <c r="D47" s="12"/>
      <c r="E47" s="13"/>
      <c r="F47" s="13"/>
      <c r="G47" s="12"/>
      <c r="H47" s="13"/>
      <c r="I47" s="12"/>
      <c r="J47" s="14">
        <f>IF(B47="","",IF(ISNUMBER(H47),IF(I47="","zur Prüfung","erledigt"),IF(AND(ISNUMBER(F47),ISNUMBER($G$6)),IF(F47&lt;$G$6,"überfällig","offen"),"offen")))</f>
      </c>
      <c r="K47" s="10">
        <f>IF(OR(B47="",NOT(ISNUMBER(F47))),"",IF(ISNUMBER(H47),IF(H47&gt;F47,H47-F47,""),IF(AND(ISNUMBER($G$6),$G$6&gt;F47),$G$6-F47,"")))</f>
      </c>
    </row>
    <row r="48" ht="20" customHeight="1" spans="1:11" x14ac:dyDescent="0.25">
      <c r="A48" s="10">
        <f>IF(B48="","",COUNTA($B$11:B48))</f>
      </c>
      <c r="B48" s="11"/>
      <c r="C48" s="11"/>
      <c r="D48" s="12"/>
      <c r="E48" s="13"/>
      <c r="F48" s="13"/>
      <c r="G48" s="12"/>
      <c r="H48" s="13"/>
      <c r="I48" s="12"/>
      <c r="J48" s="14">
        <f>IF(B48="","",IF(ISNUMBER(H48),IF(I48="","zur Prüfung","erledigt"),IF(AND(ISNUMBER(F48),ISNUMBER($G$6)),IF(F48&lt;$G$6,"überfällig","offen"),"offen")))</f>
      </c>
      <c r="K48" s="10">
        <f>IF(OR(B48="",NOT(ISNUMBER(F48))),"",IF(ISNUMBER(H48),IF(H48&gt;F48,H48-F48,""),IF(AND(ISNUMBER($G$6),$G$6&gt;F48),$G$6-F48,"")))</f>
      </c>
    </row>
    <row r="49" ht="20" customHeight="1" spans="1:11" x14ac:dyDescent="0.25">
      <c r="A49" s="10">
        <f>IF(B49="","",COUNTA($B$11:B49))</f>
      </c>
      <c r="B49" s="11"/>
      <c r="C49" s="11"/>
      <c r="D49" s="12"/>
      <c r="E49" s="13"/>
      <c r="F49" s="13"/>
      <c r="G49" s="12"/>
      <c r="H49" s="13"/>
      <c r="I49" s="12"/>
      <c r="J49" s="14">
        <f>IF(B49="","",IF(ISNUMBER(H49),IF(I49="","zur Prüfung","erledigt"),IF(AND(ISNUMBER(F49),ISNUMBER($G$6)),IF(F49&lt;$G$6,"überfällig","offen"),"offen")))</f>
      </c>
      <c r="K49" s="10">
        <f>IF(OR(B49="",NOT(ISNUMBER(F49))),"",IF(ISNUMBER(H49),IF(H49&gt;F49,H49-F49,""),IF(AND(ISNUMBER($G$6),$G$6&gt;F49),$G$6-F49,"")))</f>
      </c>
    </row>
    <row r="50" ht="20" customHeight="1" spans="1:11" x14ac:dyDescent="0.25">
      <c r="A50" s="10">
        <f>IF(B50="","",COUNTA($B$11:B50))</f>
      </c>
      <c r="B50" s="11"/>
      <c r="C50" s="11"/>
      <c r="D50" s="12"/>
      <c r="E50" s="13"/>
      <c r="F50" s="13"/>
      <c r="G50" s="12"/>
      <c r="H50" s="13"/>
      <c r="I50" s="12"/>
      <c r="J50" s="14">
        <f>IF(B50="","",IF(ISNUMBER(H50),IF(I50="","zur Prüfung","erledigt"),IF(AND(ISNUMBER(F50),ISNUMBER($G$6)),IF(F50&lt;$G$6,"überfällig","offen"),"offen")))</f>
      </c>
      <c r="K50" s="10">
        <f>IF(OR(B50="",NOT(ISNUMBER(F50))),"",IF(ISNUMBER(H50),IF(H50&gt;F50,H50-F50,""),IF(AND(ISNUMBER($G$6),$G$6&gt;F50),$G$6-F50,"")))</f>
      </c>
    </row>
  </sheetData>
  <mergeCells count="10">
    <mergeCell ref="A1:K1"/>
    <mergeCell ref="A2:K2"/>
    <mergeCell ref="A3:B3"/>
    <mergeCell ref="C3:D3"/>
    <mergeCell ref="B5:C5"/>
    <mergeCell ref="E5:F5"/>
    <mergeCell ref="B6:C6"/>
    <mergeCell ref="E6:F6"/>
    <mergeCell ref="B7:C7"/>
    <mergeCell ref="E8:F8"/>
  </mergeCells>
  <conditionalFormatting sqref="J11:J50">
    <cfRule type="cellIs" dxfId="0" priority="1" operator="equal">
      <formula>"überfällig"</formula>
    </cfRule>
    <cfRule type="cellIs" dxfId="1" priority="2" operator="equal">
      <formula>"zur Prüfung"</formula>
    </cfRule>
    <cfRule type="cellIs" dxfId="2" priority="3" operator="equal">
      <formula>"erledigt"</formula>
    </cfRule>
  </conditionalFormatting>
  <conditionalFormatting sqref="D11:D50">
    <cfRule type="cellIs" dxfId="3" priority="4" operator="equal">
      <formula>"wesentlich"</formula>
    </cfRule>
  </conditionalFormatting>
  <dataValidations count="1">
    <dataValidation type="list" allowBlank="1" showInputMessage="1" prompt="Wegen unwesentlicher Mängel kann die Abnahme nicht verweigert werden (§ 640 Abs. 1 BGB)." sqref="D11:D50">
      <formula1>"wesentlich,unwesentlich"</formula1>
    </dataValidation>
  </dataValidations>
  <printOptions horizontalCentered="1"/>
  <pageMargins left="0.5" right="0.5" top="0.6" bottom="0.7" header="0.3" footer="0.3"/>
  <pageSetup paperSize="9" orientation="landscape" fitToWidth="1" fitToHeight="0"/>
  <headerFooter>
    <oddFooter>&amp;L&amp;8Kostenlose Vorlage von teamspace · www.teamspace.de/vorlagen/ · Stand Oktober 2026&amp;R&amp;8Seite &amp;P von &amp;N</oddFooter>
  </headerFooter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7F00"/>
    <pageSetUpPr fitToPage="1"/>
  </sheetPr>
  <dimension ref="A1:K50"/>
  <sheetViews>
    <sheetView workbookViewId="0" showGridLines="0">
      <pane ySplit="10" topLeftCell="A11" activePane="bottomLeft" state="frozen"/>
      <selection pane="bottomLeft"/>
    </sheetView>
  </sheetViews>
  <sheetFormatPr defaultRowHeight="18" outlineLevelRow="0" outlineLevelCol="0" x14ac:dyDescent="55" customHeight="1"/>
  <cols>
    <col min="1" max="1" width="13" customWidth="1"/>
    <col min="2" max="2" width="44" customWidth="1"/>
    <col min="3" max="3" width="16" customWidth="1"/>
    <col min="4" max="4" width="13" customWidth="1"/>
    <col min="5" max="6" width="11" customWidth="1"/>
    <col min="7" max="7" width="14" customWidth="1"/>
    <col min="8" max="8" width="11" customWidth="1"/>
    <col min="9" max="9" width="14" customWidth="1"/>
    <col min="10" max="10" width="12" customWidth="1"/>
  </cols>
  <sheetData>
    <row r="1" ht="30" customHeight="1" spans="1:11" x14ac:dyDescent="0.25">
      <c r="A1" s="1" t="s">
        <v>25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ht="30" customHeight="1" spans="1:11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ht="16" customHeight="1" spans="1:4" x14ac:dyDescent="0.25">
      <c r="A3" s="3" t="s">
        <v>2</v>
      </c>
      <c r="B3" s="3"/>
      <c r="C3" s="4" t="s">
        <v>3</v>
      </c>
      <c r="D3" s="4"/>
    </row>
    <row r="5" ht="20" customHeight="1" spans="1:10" x14ac:dyDescent="0.25">
      <c r="A5" s="5" t="s">
        <v>4</v>
      </c>
      <c r="B5" s="6" t="s">
        <v>26</v>
      </c>
      <c r="C5" s="6"/>
      <c r="E5" s="5" t="s">
        <v>5</v>
      </c>
      <c r="F5" s="5"/>
      <c r="G5" s="7">
        <v>46294</v>
      </c>
      <c r="I5" s="5" t="s">
        <v>6</v>
      </c>
      <c r="J5" s="8">
        <f>COUNTIF($J$11:$J$50,"offen")+COUNTIF($J$11:$J$50,"überfällig")</f>
      </c>
    </row>
    <row r="6" ht="20" customHeight="1" spans="1:10" x14ac:dyDescent="0.25">
      <c r="A6" s="5" t="s">
        <v>7</v>
      </c>
      <c r="B6" s="6" t="s">
        <v>27</v>
      </c>
      <c r="C6" s="6"/>
      <c r="E6" s="5" t="s">
        <v>8</v>
      </c>
      <c r="F6" s="5"/>
      <c r="G6" s="7">
        <v>46314</v>
      </c>
      <c r="I6" s="5" t="s">
        <v>9</v>
      </c>
      <c r="J6" s="8">
        <f>COUNTIF($J$11:$J$50,"überfällig")</f>
      </c>
    </row>
    <row r="7" ht="20" customHeight="1" spans="1:10" x14ac:dyDescent="0.25">
      <c r="A7" s="5" t="s">
        <v>10</v>
      </c>
      <c r="B7" s="6" t="s">
        <v>28</v>
      </c>
      <c r="C7" s="6"/>
      <c r="I7" s="5" t="s">
        <v>11</v>
      </c>
      <c r="J7" s="8">
        <f>COUNTIF($J$11:$J$50,"zur Prüfung")</f>
      </c>
    </row>
    <row r="8" ht="20" customHeight="1" spans="5:10" x14ac:dyDescent="0.25">
      <c r="E8" s="5" t="s">
        <v>12</v>
      </c>
      <c r="F8" s="5"/>
      <c r="G8" s="8">
        <f>COUNTIFS($D$11:$D$50,"wesentlich",$J$11:$J$50,"&lt;&gt;erledigt",$B$11:$B$50,"&lt;&gt;")</f>
      </c>
      <c r="I8" s="5" t="s">
        <v>13</v>
      </c>
      <c r="J8" s="8">
        <f>COUNTIF($J$11:$J$50,"erledigt")</f>
      </c>
    </row>
    <row r="10" ht="30" customHeight="1" spans="1:11" x14ac:dyDescent="0.25">
      <c r="A10" s="9" t="s">
        <v>14</v>
      </c>
      <c r="B10" s="9" t="s">
        <v>15</v>
      </c>
      <c r="C10" s="9" t="s">
        <v>16</v>
      </c>
      <c r="D10" s="9" t="s">
        <v>17</v>
      </c>
      <c r="E10" s="9" t="s">
        <v>18</v>
      </c>
      <c r="F10" s="9" t="s">
        <v>19</v>
      </c>
      <c r="G10" s="9" t="s">
        <v>20</v>
      </c>
      <c r="H10" s="9" t="s">
        <v>21</v>
      </c>
      <c r="I10" s="9" t="s">
        <v>22</v>
      </c>
      <c r="J10" s="9" t="s">
        <v>23</v>
      </c>
      <c r="K10" s="9" t="s">
        <v>24</v>
      </c>
    </row>
    <row r="11" ht="32" customHeight="1" spans="1:11" x14ac:dyDescent="0.25">
      <c r="A11" s="10">
        <f>IF(B11="","",COUNTA($B$11:B11))</f>
      </c>
      <c r="B11" s="11" t="s">
        <v>29</v>
      </c>
      <c r="C11" s="11" t="s">
        <v>30</v>
      </c>
      <c r="D11" s="12" t="s">
        <v>31</v>
      </c>
      <c r="E11" s="13">
        <v>46294</v>
      </c>
      <c r="F11" s="13">
        <v>46304</v>
      </c>
      <c r="G11" s="12" t="s">
        <v>32</v>
      </c>
      <c r="H11" s="13">
        <v>46302</v>
      </c>
      <c r="I11" s="12" t="s">
        <v>33</v>
      </c>
      <c r="J11" s="14">
        <f>IF(B11="","",IF(ISNUMBER(H11),IF(I11="","zur Prüfung","erledigt"),IF(AND(ISNUMBER(F11),ISNUMBER($G$6)),IF(F11&lt;$G$6,"überfällig","offen"),"offen")))</f>
      </c>
      <c r="K11" s="10">
        <f>IF(OR(B11="",NOT(ISNUMBER(F11))),"",IF(ISNUMBER(H11),IF(H11&gt;F11,H11-F11,""),IF(AND(ISNUMBER($G$6),$G$6&gt;F11),$G$6-F11,"")))</f>
      </c>
    </row>
    <row r="12" ht="32" customHeight="1" spans="1:11" x14ac:dyDescent="0.25">
      <c r="A12" s="10">
        <f>IF(B12="","",COUNTA($B$11:B12))</f>
      </c>
      <c r="B12" s="11" t="s">
        <v>34</v>
      </c>
      <c r="C12" s="11" t="s">
        <v>35</v>
      </c>
      <c r="D12" s="12" t="s">
        <v>31</v>
      </c>
      <c r="E12" s="13">
        <v>46294</v>
      </c>
      <c r="F12" s="13">
        <v>46311</v>
      </c>
      <c r="G12" s="12" t="s">
        <v>36</v>
      </c>
      <c r="H12" s="13"/>
      <c r="I12" s="12"/>
      <c r="J12" s="14">
        <f>IF(B12="","",IF(ISNUMBER(H12),IF(I12="","zur Prüfung","erledigt"),IF(AND(ISNUMBER(F12),ISNUMBER($G$6)),IF(F12&lt;$G$6,"überfällig","offen"),"offen")))</f>
      </c>
      <c r="K12" s="10">
        <f>IF(OR(B12="",NOT(ISNUMBER(F12))),"",IF(ISNUMBER(H12),IF(H12&gt;F12,H12-F12,""),IF(AND(ISNUMBER($G$6),$G$6&gt;F12),$G$6-F12,"")))</f>
      </c>
    </row>
    <row r="13" ht="32" customHeight="1" spans="1:11" x14ac:dyDescent="0.25">
      <c r="A13" s="10">
        <f>IF(B13="","",COUNTA($B$11:B13))</f>
      </c>
      <c r="B13" s="11" t="s">
        <v>37</v>
      </c>
      <c r="C13" s="11" t="s">
        <v>38</v>
      </c>
      <c r="D13" s="12" t="s">
        <v>31</v>
      </c>
      <c r="E13" s="13">
        <v>46294</v>
      </c>
      <c r="F13" s="13">
        <v>46304</v>
      </c>
      <c r="G13" s="12" t="s">
        <v>39</v>
      </c>
      <c r="H13" s="13">
        <v>46300</v>
      </c>
      <c r="I13" s="12" t="s">
        <v>33</v>
      </c>
      <c r="J13" s="14">
        <f>IF(B13="","",IF(ISNUMBER(H13),IF(I13="","zur Prüfung","erledigt"),IF(AND(ISNUMBER(F13),ISNUMBER($G$6)),IF(F13&lt;$G$6,"überfällig","offen"),"offen")))</f>
      </c>
      <c r="K13" s="10">
        <f>IF(OR(B13="",NOT(ISNUMBER(F13))),"",IF(ISNUMBER(H13),IF(H13&gt;F13,H13-F13,""),IF(AND(ISNUMBER($G$6),$G$6&gt;F13),$G$6-F13,"")))</f>
      </c>
    </row>
    <row r="14" ht="32" customHeight="1" spans="1:11" x14ac:dyDescent="0.25">
      <c r="A14" s="10">
        <f>IF(B14="","",COUNTA($B$11:B14))</f>
      </c>
      <c r="B14" s="11" t="s">
        <v>40</v>
      </c>
      <c r="C14" s="11" t="s">
        <v>41</v>
      </c>
      <c r="D14" s="12" t="s">
        <v>31</v>
      </c>
      <c r="E14" s="13">
        <v>46294</v>
      </c>
      <c r="F14" s="13">
        <v>46318</v>
      </c>
      <c r="G14" s="12" t="s">
        <v>32</v>
      </c>
      <c r="H14" s="13">
        <v>46311</v>
      </c>
      <c r="I14" s="12"/>
      <c r="J14" s="14">
        <f>IF(B14="","",IF(ISNUMBER(H14),IF(I14="","zur Prüfung","erledigt"),IF(AND(ISNUMBER(F14),ISNUMBER($G$6)),IF(F14&lt;$G$6,"überfällig","offen"),"offen")))</f>
      </c>
      <c r="K14" s="10">
        <f>IF(OR(B14="",NOT(ISNUMBER(F14))),"",IF(ISNUMBER(H14),IF(H14&gt;F14,H14-F14,""),IF(AND(ISNUMBER($G$6),$G$6&gt;F14),$G$6-F14,"")))</f>
      </c>
    </row>
    <row r="15" ht="20" customHeight="1" spans="1:11" x14ac:dyDescent="0.25">
      <c r="A15" s="10">
        <f>IF(B15="","",COUNTA($B$11:B15))</f>
      </c>
      <c r="B15" s="11"/>
      <c r="C15" s="11"/>
      <c r="D15" s="12"/>
      <c r="E15" s="13"/>
      <c r="F15" s="13"/>
      <c r="G15" s="12"/>
      <c r="H15" s="13"/>
      <c r="I15" s="12"/>
      <c r="J15" s="14">
        <f>IF(B15="","",IF(ISNUMBER(H15),IF(I15="","zur Prüfung","erledigt"),IF(AND(ISNUMBER(F15),ISNUMBER($G$6)),IF(F15&lt;$G$6,"überfällig","offen"),"offen")))</f>
      </c>
      <c r="K15" s="10">
        <f>IF(OR(B15="",NOT(ISNUMBER(F15))),"",IF(ISNUMBER(H15),IF(H15&gt;F15,H15-F15,""),IF(AND(ISNUMBER($G$6),$G$6&gt;F15),$G$6-F15,"")))</f>
      </c>
    </row>
    <row r="16" ht="20" customHeight="1" spans="1:11" x14ac:dyDescent="0.25">
      <c r="A16" s="10">
        <f>IF(B16="","",COUNTA($B$11:B16))</f>
      </c>
      <c r="B16" s="11"/>
      <c r="C16" s="11"/>
      <c r="D16" s="12"/>
      <c r="E16" s="13"/>
      <c r="F16" s="13"/>
      <c r="G16" s="12"/>
      <c r="H16" s="13"/>
      <c r="I16" s="12"/>
      <c r="J16" s="14">
        <f>IF(B16="","",IF(ISNUMBER(H16),IF(I16="","zur Prüfung","erledigt"),IF(AND(ISNUMBER(F16),ISNUMBER($G$6)),IF(F16&lt;$G$6,"überfällig","offen"),"offen")))</f>
      </c>
      <c r="K16" s="10">
        <f>IF(OR(B16="",NOT(ISNUMBER(F16))),"",IF(ISNUMBER(H16),IF(H16&gt;F16,H16-F16,""),IF(AND(ISNUMBER($G$6),$G$6&gt;F16),$G$6-F16,"")))</f>
      </c>
    </row>
    <row r="17" ht="20" customHeight="1" spans="1:11" x14ac:dyDescent="0.25">
      <c r="A17" s="10">
        <f>IF(B17="","",COUNTA($B$11:B17))</f>
      </c>
      <c r="B17" s="11"/>
      <c r="C17" s="11"/>
      <c r="D17" s="12"/>
      <c r="E17" s="13"/>
      <c r="F17" s="13"/>
      <c r="G17" s="12"/>
      <c r="H17" s="13"/>
      <c r="I17" s="12"/>
      <c r="J17" s="14">
        <f>IF(B17="","",IF(ISNUMBER(H17),IF(I17="","zur Prüfung","erledigt"),IF(AND(ISNUMBER(F17),ISNUMBER($G$6)),IF(F17&lt;$G$6,"überfällig","offen"),"offen")))</f>
      </c>
      <c r="K17" s="10">
        <f>IF(OR(B17="",NOT(ISNUMBER(F17))),"",IF(ISNUMBER(H17),IF(H17&gt;F17,H17-F17,""),IF(AND(ISNUMBER($G$6),$G$6&gt;F17),$G$6-F17,"")))</f>
      </c>
    </row>
    <row r="18" ht="20" customHeight="1" spans="1:11" x14ac:dyDescent="0.25">
      <c r="A18" s="10">
        <f>IF(B18="","",COUNTA($B$11:B18))</f>
      </c>
      <c r="B18" s="11"/>
      <c r="C18" s="11"/>
      <c r="D18" s="12"/>
      <c r="E18" s="13"/>
      <c r="F18" s="13"/>
      <c r="G18" s="12"/>
      <c r="H18" s="13"/>
      <c r="I18" s="12"/>
      <c r="J18" s="14">
        <f>IF(B18="","",IF(ISNUMBER(H18),IF(I18="","zur Prüfung","erledigt"),IF(AND(ISNUMBER(F18),ISNUMBER($G$6)),IF(F18&lt;$G$6,"überfällig","offen"),"offen")))</f>
      </c>
      <c r="K18" s="10">
        <f>IF(OR(B18="",NOT(ISNUMBER(F18))),"",IF(ISNUMBER(H18),IF(H18&gt;F18,H18-F18,""),IF(AND(ISNUMBER($G$6),$G$6&gt;F18),$G$6-F18,"")))</f>
      </c>
    </row>
    <row r="19" ht="20" customHeight="1" spans="1:11" x14ac:dyDescent="0.25">
      <c r="A19" s="10">
        <f>IF(B19="","",COUNTA($B$11:B19))</f>
      </c>
      <c r="B19" s="11"/>
      <c r="C19" s="11"/>
      <c r="D19" s="12"/>
      <c r="E19" s="13"/>
      <c r="F19" s="13"/>
      <c r="G19" s="12"/>
      <c r="H19" s="13"/>
      <c r="I19" s="12"/>
      <c r="J19" s="14">
        <f>IF(B19="","",IF(ISNUMBER(H19),IF(I19="","zur Prüfung","erledigt"),IF(AND(ISNUMBER(F19),ISNUMBER($G$6)),IF(F19&lt;$G$6,"überfällig","offen"),"offen")))</f>
      </c>
      <c r="K19" s="10">
        <f>IF(OR(B19="",NOT(ISNUMBER(F19))),"",IF(ISNUMBER(H19),IF(H19&gt;F19,H19-F19,""),IF(AND(ISNUMBER($G$6),$G$6&gt;F19),$G$6-F19,"")))</f>
      </c>
    </row>
    <row r="20" ht="20" customHeight="1" spans="1:11" x14ac:dyDescent="0.25">
      <c r="A20" s="10">
        <f>IF(B20="","",COUNTA($B$11:B20))</f>
      </c>
      <c r="B20" s="11"/>
      <c r="C20" s="11"/>
      <c r="D20" s="12"/>
      <c r="E20" s="13"/>
      <c r="F20" s="13"/>
      <c r="G20" s="12"/>
      <c r="H20" s="13"/>
      <c r="I20" s="12"/>
      <c r="J20" s="14">
        <f>IF(B20="","",IF(ISNUMBER(H20),IF(I20="","zur Prüfung","erledigt"),IF(AND(ISNUMBER(F20),ISNUMBER($G$6)),IF(F20&lt;$G$6,"überfällig","offen"),"offen")))</f>
      </c>
      <c r="K20" s="10">
        <f>IF(OR(B20="",NOT(ISNUMBER(F20))),"",IF(ISNUMBER(H20),IF(H20&gt;F20,H20-F20,""),IF(AND(ISNUMBER($G$6),$G$6&gt;F20),$G$6-F20,"")))</f>
      </c>
    </row>
    <row r="21" ht="20" customHeight="1" spans="1:11" x14ac:dyDescent="0.25">
      <c r="A21" s="10">
        <f>IF(B21="","",COUNTA($B$11:B21))</f>
      </c>
      <c r="B21" s="11"/>
      <c r="C21" s="11"/>
      <c r="D21" s="12"/>
      <c r="E21" s="13"/>
      <c r="F21" s="13"/>
      <c r="G21" s="12"/>
      <c r="H21" s="13"/>
      <c r="I21" s="12"/>
      <c r="J21" s="14">
        <f>IF(B21="","",IF(ISNUMBER(H21),IF(I21="","zur Prüfung","erledigt"),IF(AND(ISNUMBER(F21),ISNUMBER($G$6)),IF(F21&lt;$G$6,"überfällig","offen"),"offen")))</f>
      </c>
      <c r="K21" s="10">
        <f>IF(OR(B21="",NOT(ISNUMBER(F21))),"",IF(ISNUMBER(H21),IF(H21&gt;F21,H21-F21,""),IF(AND(ISNUMBER($G$6),$G$6&gt;F21),$G$6-F21,"")))</f>
      </c>
    </row>
    <row r="22" ht="20" customHeight="1" spans="1:11" x14ac:dyDescent="0.25">
      <c r="A22" s="10">
        <f>IF(B22="","",COUNTA($B$11:B22))</f>
      </c>
      <c r="B22" s="11"/>
      <c r="C22" s="11"/>
      <c r="D22" s="12"/>
      <c r="E22" s="13"/>
      <c r="F22" s="13"/>
      <c r="G22" s="12"/>
      <c r="H22" s="13"/>
      <c r="I22" s="12"/>
      <c r="J22" s="14">
        <f>IF(B22="","",IF(ISNUMBER(H22),IF(I22="","zur Prüfung","erledigt"),IF(AND(ISNUMBER(F22),ISNUMBER($G$6)),IF(F22&lt;$G$6,"überfällig","offen"),"offen")))</f>
      </c>
      <c r="K22" s="10">
        <f>IF(OR(B22="",NOT(ISNUMBER(F22))),"",IF(ISNUMBER(H22),IF(H22&gt;F22,H22-F22,""),IF(AND(ISNUMBER($G$6),$G$6&gt;F22),$G$6-F22,"")))</f>
      </c>
    </row>
    <row r="23" ht="20" customHeight="1" spans="1:11" x14ac:dyDescent="0.25">
      <c r="A23" s="10">
        <f>IF(B23="","",COUNTA($B$11:B23))</f>
      </c>
      <c r="B23" s="11"/>
      <c r="C23" s="11"/>
      <c r="D23" s="12"/>
      <c r="E23" s="13"/>
      <c r="F23" s="13"/>
      <c r="G23" s="12"/>
      <c r="H23" s="13"/>
      <c r="I23" s="12"/>
      <c r="J23" s="14">
        <f>IF(B23="","",IF(ISNUMBER(H23),IF(I23="","zur Prüfung","erledigt"),IF(AND(ISNUMBER(F23),ISNUMBER($G$6)),IF(F23&lt;$G$6,"überfällig","offen"),"offen")))</f>
      </c>
      <c r="K23" s="10">
        <f>IF(OR(B23="",NOT(ISNUMBER(F23))),"",IF(ISNUMBER(H23),IF(H23&gt;F23,H23-F23,""),IF(AND(ISNUMBER($G$6),$G$6&gt;F23),$G$6-F23,"")))</f>
      </c>
    </row>
    <row r="24" ht="20" customHeight="1" spans="1:11" x14ac:dyDescent="0.25">
      <c r="A24" s="10">
        <f>IF(B24="","",COUNTA($B$11:B24))</f>
      </c>
      <c r="B24" s="11"/>
      <c r="C24" s="11"/>
      <c r="D24" s="12"/>
      <c r="E24" s="13"/>
      <c r="F24" s="13"/>
      <c r="G24" s="12"/>
      <c r="H24" s="13"/>
      <c r="I24" s="12"/>
      <c r="J24" s="14">
        <f>IF(B24="","",IF(ISNUMBER(H24),IF(I24="","zur Prüfung","erledigt"),IF(AND(ISNUMBER(F24),ISNUMBER($G$6)),IF(F24&lt;$G$6,"überfällig","offen"),"offen")))</f>
      </c>
      <c r="K24" s="10">
        <f>IF(OR(B24="",NOT(ISNUMBER(F24))),"",IF(ISNUMBER(H24),IF(H24&gt;F24,H24-F24,""),IF(AND(ISNUMBER($G$6),$G$6&gt;F24),$G$6-F24,"")))</f>
      </c>
    </row>
    <row r="25" ht="20" customHeight="1" spans="1:11" x14ac:dyDescent="0.25">
      <c r="A25" s="10">
        <f>IF(B25="","",COUNTA($B$11:B25))</f>
      </c>
      <c r="B25" s="11"/>
      <c r="C25" s="11"/>
      <c r="D25" s="12"/>
      <c r="E25" s="13"/>
      <c r="F25" s="13"/>
      <c r="G25" s="12"/>
      <c r="H25" s="13"/>
      <c r="I25" s="12"/>
      <c r="J25" s="14">
        <f>IF(B25="","",IF(ISNUMBER(H25),IF(I25="","zur Prüfung","erledigt"),IF(AND(ISNUMBER(F25),ISNUMBER($G$6)),IF(F25&lt;$G$6,"überfällig","offen"),"offen")))</f>
      </c>
      <c r="K25" s="10">
        <f>IF(OR(B25="",NOT(ISNUMBER(F25))),"",IF(ISNUMBER(H25),IF(H25&gt;F25,H25-F25,""),IF(AND(ISNUMBER($G$6),$G$6&gt;F25),$G$6-F25,"")))</f>
      </c>
    </row>
    <row r="26" ht="20" customHeight="1" spans="1:11" x14ac:dyDescent="0.25">
      <c r="A26" s="10">
        <f>IF(B26="","",COUNTA($B$11:B26))</f>
      </c>
      <c r="B26" s="11"/>
      <c r="C26" s="11"/>
      <c r="D26" s="12"/>
      <c r="E26" s="13"/>
      <c r="F26" s="13"/>
      <c r="G26" s="12"/>
      <c r="H26" s="13"/>
      <c r="I26" s="12"/>
      <c r="J26" s="14">
        <f>IF(B26="","",IF(ISNUMBER(H26),IF(I26="","zur Prüfung","erledigt"),IF(AND(ISNUMBER(F26),ISNUMBER($G$6)),IF(F26&lt;$G$6,"überfällig","offen"),"offen")))</f>
      </c>
      <c r="K26" s="10">
        <f>IF(OR(B26="",NOT(ISNUMBER(F26))),"",IF(ISNUMBER(H26),IF(H26&gt;F26,H26-F26,""),IF(AND(ISNUMBER($G$6),$G$6&gt;F26),$G$6-F26,"")))</f>
      </c>
    </row>
    <row r="27" ht="20" customHeight="1" spans="1:11" x14ac:dyDescent="0.25">
      <c r="A27" s="10">
        <f>IF(B27="","",COUNTA($B$11:B27))</f>
      </c>
      <c r="B27" s="11"/>
      <c r="C27" s="11"/>
      <c r="D27" s="12"/>
      <c r="E27" s="13"/>
      <c r="F27" s="13"/>
      <c r="G27" s="12"/>
      <c r="H27" s="13"/>
      <c r="I27" s="12"/>
      <c r="J27" s="14">
        <f>IF(B27="","",IF(ISNUMBER(H27),IF(I27="","zur Prüfung","erledigt"),IF(AND(ISNUMBER(F27),ISNUMBER($G$6)),IF(F27&lt;$G$6,"überfällig","offen"),"offen")))</f>
      </c>
      <c r="K27" s="10">
        <f>IF(OR(B27="",NOT(ISNUMBER(F27))),"",IF(ISNUMBER(H27),IF(H27&gt;F27,H27-F27,""),IF(AND(ISNUMBER($G$6),$G$6&gt;F27),$G$6-F27,"")))</f>
      </c>
    </row>
    <row r="28" ht="20" customHeight="1" spans="1:11" x14ac:dyDescent="0.25">
      <c r="A28" s="10">
        <f>IF(B28="","",COUNTA($B$11:B28))</f>
      </c>
      <c r="B28" s="11"/>
      <c r="C28" s="11"/>
      <c r="D28" s="12"/>
      <c r="E28" s="13"/>
      <c r="F28" s="13"/>
      <c r="G28" s="12"/>
      <c r="H28" s="13"/>
      <c r="I28" s="12"/>
      <c r="J28" s="14">
        <f>IF(B28="","",IF(ISNUMBER(H28),IF(I28="","zur Prüfung","erledigt"),IF(AND(ISNUMBER(F28),ISNUMBER($G$6)),IF(F28&lt;$G$6,"überfällig","offen"),"offen")))</f>
      </c>
      <c r="K28" s="10">
        <f>IF(OR(B28="",NOT(ISNUMBER(F28))),"",IF(ISNUMBER(H28),IF(H28&gt;F28,H28-F28,""),IF(AND(ISNUMBER($G$6),$G$6&gt;F28),$G$6-F28,"")))</f>
      </c>
    </row>
    <row r="29" ht="20" customHeight="1" spans="1:11" x14ac:dyDescent="0.25">
      <c r="A29" s="10">
        <f>IF(B29="","",COUNTA($B$11:B29))</f>
      </c>
      <c r="B29" s="11"/>
      <c r="C29" s="11"/>
      <c r="D29" s="12"/>
      <c r="E29" s="13"/>
      <c r="F29" s="13"/>
      <c r="G29" s="12"/>
      <c r="H29" s="13"/>
      <c r="I29" s="12"/>
      <c r="J29" s="14">
        <f>IF(B29="","",IF(ISNUMBER(H29),IF(I29="","zur Prüfung","erledigt"),IF(AND(ISNUMBER(F29),ISNUMBER($G$6)),IF(F29&lt;$G$6,"überfällig","offen"),"offen")))</f>
      </c>
      <c r="K29" s="10">
        <f>IF(OR(B29="",NOT(ISNUMBER(F29))),"",IF(ISNUMBER(H29),IF(H29&gt;F29,H29-F29,""),IF(AND(ISNUMBER($G$6),$G$6&gt;F29),$G$6-F29,"")))</f>
      </c>
    </row>
    <row r="30" ht="20" customHeight="1" spans="1:11" x14ac:dyDescent="0.25">
      <c r="A30" s="10">
        <f>IF(B30="","",COUNTA($B$11:B30))</f>
      </c>
      <c r="B30" s="11"/>
      <c r="C30" s="11"/>
      <c r="D30" s="12"/>
      <c r="E30" s="13"/>
      <c r="F30" s="13"/>
      <c r="G30" s="12"/>
      <c r="H30" s="13"/>
      <c r="I30" s="12"/>
      <c r="J30" s="14">
        <f>IF(B30="","",IF(ISNUMBER(H30),IF(I30="","zur Prüfung","erledigt"),IF(AND(ISNUMBER(F30),ISNUMBER($G$6)),IF(F30&lt;$G$6,"überfällig","offen"),"offen")))</f>
      </c>
      <c r="K30" s="10">
        <f>IF(OR(B30="",NOT(ISNUMBER(F30))),"",IF(ISNUMBER(H30),IF(H30&gt;F30,H30-F30,""),IF(AND(ISNUMBER($G$6),$G$6&gt;F30),$G$6-F30,"")))</f>
      </c>
    </row>
    <row r="31" ht="20" customHeight="1" spans="1:11" x14ac:dyDescent="0.25">
      <c r="A31" s="10">
        <f>IF(B31="","",COUNTA($B$11:B31))</f>
      </c>
      <c r="B31" s="11"/>
      <c r="C31" s="11"/>
      <c r="D31" s="12"/>
      <c r="E31" s="13"/>
      <c r="F31" s="13"/>
      <c r="G31" s="12"/>
      <c r="H31" s="13"/>
      <c r="I31" s="12"/>
      <c r="J31" s="14">
        <f>IF(B31="","",IF(ISNUMBER(H31),IF(I31="","zur Prüfung","erledigt"),IF(AND(ISNUMBER(F31),ISNUMBER($G$6)),IF(F31&lt;$G$6,"überfällig","offen"),"offen")))</f>
      </c>
      <c r="K31" s="10">
        <f>IF(OR(B31="",NOT(ISNUMBER(F31))),"",IF(ISNUMBER(H31),IF(H31&gt;F31,H31-F31,""),IF(AND(ISNUMBER($G$6),$G$6&gt;F31),$G$6-F31,"")))</f>
      </c>
    </row>
    <row r="32" ht="20" customHeight="1" spans="1:11" x14ac:dyDescent="0.25">
      <c r="A32" s="10">
        <f>IF(B32="","",COUNTA($B$11:B32))</f>
      </c>
      <c r="B32" s="11"/>
      <c r="C32" s="11"/>
      <c r="D32" s="12"/>
      <c r="E32" s="13"/>
      <c r="F32" s="13"/>
      <c r="G32" s="12"/>
      <c r="H32" s="13"/>
      <c r="I32" s="12"/>
      <c r="J32" s="14">
        <f>IF(B32="","",IF(ISNUMBER(H32),IF(I32="","zur Prüfung","erledigt"),IF(AND(ISNUMBER(F32),ISNUMBER($G$6)),IF(F32&lt;$G$6,"überfällig","offen"),"offen")))</f>
      </c>
      <c r="K32" s="10">
        <f>IF(OR(B32="",NOT(ISNUMBER(F32))),"",IF(ISNUMBER(H32),IF(H32&gt;F32,H32-F32,""),IF(AND(ISNUMBER($G$6),$G$6&gt;F32),$G$6-F32,"")))</f>
      </c>
    </row>
    <row r="33" ht="20" customHeight="1" spans="1:11" x14ac:dyDescent="0.25">
      <c r="A33" s="10">
        <f>IF(B33="","",COUNTA($B$11:B33))</f>
      </c>
      <c r="B33" s="11"/>
      <c r="C33" s="11"/>
      <c r="D33" s="12"/>
      <c r="E33" s="13"/>
      <c r="F33" s="13"/>
      <c r="G33" s="12"/>
      <c r="H33" s="13"/>
      <c r="I33" s="12"/>
      <c r="J33" s="14">
        <f>IF(B33="","",IF(ISNUMBER(H33),IF(I33="","zur Prüfung","erledigt"),IF(AND(ISNUMBER(F33),ISNUMBER($G$6)),IF(F33&lt;$G$6,"überfällig","offen"),"offen")))</f>
      </c>
      <c r="K33" s="10">
        <f>IF(OR(B33="",NOT(ISNUMBER(F33))),"",IF(ISNUMBER(H33),IF(H33&gt;F33,H33-F33,""),IF(AND(ISNUMBER($G$6),$G$6&gt;F33),$G$6-F33,"")))</f>
      </c>
    </row>
    <row r="34" ht="20" customHeight="1" spans="1:11" x14ac:dyDescent="0.25">
      <c r="A34" s="10">
        <f>IF(B34="","",COUNTA($B$11:B34))</f>
      </c>
      <c r="B34" s="11"/>
      <c r="C34" s="11"/>
      <c r="D34" s="12"/>
      <c r="E34" s="13"/>
      <c r="F34" s="13"/>
      <c r="G34" s="12"/>
      <c r="H34" s="13"/>
      <c r="I34" s="12"/>
      <c r="J34" s="14">
        <f>IF(B34="","",IF(ISNUMBER(H34),IF(I34="","zur Prüfung","erledigt"),IF(AND(ISNUMBER(F34),ISNUMBER($G$6)),IF(F34&lt;$G$6,"überfällig","offen"),"offen")))</f>
      </c>
      <c r="K34" s="10">
        <f>IF(OR(B34="",NOT(ISNUMBER(F34))),"",IF(ISNUMBER(H34),IF(H34&gt;F34,H34-F34,""),IF(AND(ISNUMBER($G$6),$G$6&gt;F34),$G$6-F34,"")))</f>
      </c>
    </row>
    <row r="35" ht="20" customHeight="1" spans="1:11" x14ac:dyDescent="0.25">
      <c r="A35" s="10">
        <f>IF(B35="","",COUNTA($B$11:B35))</f>
      </c>
      <c r="B35" s="11"/>
      <c r="C35" s="11"/>
      <c r="D35" s="12"/>
      <c r="E35" s="13"/>
      <c r="F35" s="13"/>
      <c r="G35" s="12"/>
      <c r="H35" s="13"/>
      <c r="I35" s="12"/>
      <c r="J35" s="14">
        <f>IF(B35="","",IF(ISNUMBER(H35),IF(I35="","zur Prüfung","erledigt"),IF(AND(ISNUMBER(F35),ISNUMBER($G$6)),IF(F35&lt;$G$6,"überfällig","offen"),"offen")))</f>
      </c>
      <c r="K35" s="10">
        <f>IF(OR(B35="",NOT(ISNUMBER(F35))),"",IF(ISNUMBER(H35),IF(H35&gt;F35,H35-F35,""),IF(AND(ISNUMBER($G$6),$G$6&gt;F35),$G$6-F35,"")))</f>
      </c>
    </row>
    <row r="36" ht="20" customHeight="1" spans="1:11" x14ac:dyDescent="0.25">
      <c r="A36" s="10">
        <f>IF(B36="","",COUNTA($B$11:B36))</f>
      </c>
      <c r="B36" s="11"/>
      <c r="C36" s="11"/>
      <c r="D36" s="12"/>
      <c r="E36" s="13"/>
      <c r="F36" s="13"/>
      <c r="G36" s="12"/>
      <c r="H36" s="13"/>
      <c r="I36" s="12"/>
      <c r="J36" s="14">
        <f>IF(B36="","",IF(ISNUMBER(H36),IF(I36="","zur Prüfung","erledigt"),IF(AND(ISNUMBER(F36),ISNUMBER($G$6)),IF(F36&lt;$G$6,"überfällig","offen"),"offen")))</f>
      </c>
      <c r="K36" s="10">
        <f>IF(OR(B36="",NOT(ISNUMBER(F36))),"",IF(ISNUMBER(H36),IF(H36&gt;F36,H36-F36,""),IF(AND(ISNUMBER($G$6),$G$6&gt;F36),$G$6-F36,"")))</f>
      </c>
    </row>
    <row r="37" ht="20" customHeight="1" spans="1:11" x14ac:dyDescent="0.25">
      <c r="A37" s="10">
        <f>IF(B37="","",COUNTA($B$11:B37))</f>
      </c>
      <c r="B37" s="11"/>
      <c r="C37" s="11"/>
      <c r="D37" s="12"/>
      <c r="E37" s="13"/>
      <c r="F37" s="13"/>
      <c r="G37" s="12"/>
      <c r="H37" s="13"/>
      <c r="I37" s="12"/>
      <c r="J37" s="14">
        <f>IF(B37="","",IF(ISNUMBER(H37),IF(I37="","zur Prüfung","erledigt"),IF(AND(ISNUMBER(F37),ISNUMBER($G$6)),IF(F37&lt;$G$6,"überfällig","offen"),"offen")))</f>
      </c>
      <c r="K37" s="10">
        <f>IF(OR(B37="",NOT(ISNUMBER(F37))),"",IF(ISNUMBER(H37),IF(H37&gt;F37,H37-F37,""),IF(AND(ISNUMBER($G$6),$G$6&gt;F37),$G$6-F37,"")))</f>
      </c>
    </row>
    <row r="38" ht="20" customHeight="1" spans="1:11" x14ac:dyDescent="0.25">
      <c r="A38" s="10">
        <f>IF(B38="","",COUNTA($B$11:B38))</f>
      </c>
      <c r="B38" s="11"/>
      <c r="C38" s="11"/>
      <c r="D38" s="12"/>
      <c r="E38" s="13"/>
      <c r="F38" s="13"/>
      <c r="G38" s="12"/>
      <c r="H38" s="13"/>
      <c r="I38" s="12"/>
      <c r="J38" s="14">
        <f>IF(B38="","",IF(ISNUMBER(H38),IF(I38="","zur Prüfung","erledigt"),IF(AND(ISNUMBER(F38),ISNUMBER($G$6)),IF(F38&lt;$G$6,"überfällig","offen"),"offen")))</f>
      </c>
      <c r="K38" s="10">
        <f>IF(OR(B38="",NOT(ISNUMBER(F38))),"",IF(ISNUMBER(H38),IF(H38&gt;F38,H38-F38,""),IF(AND(ISNUMBER($G$6),$G$6&gt;F38),$G$6-F38,"")))</f>
      </c>
    </row>
    <row r="39" ht="20" customHeight="1" spans="1:11" x14ac:dyDescent="0.25">
      <c r="A39" s="10">
        <f>IF(B39="","",COUNTA($B$11:B39))</f>
      </c>
      <c r="B39" s="11"/>
      <c r="C39" s="11"/>
      <c r="D39" s="12"/>
      <c r="E39" s="13"/>
      <c r="F39" s="13"/>
      <c r="G39" s="12"/>
      <c r="H39" s="13"/>
      <c r="I39" s="12"/>
      <c r="J39" s="14">
        <f>IF(B39="","",IF(ISNUMBER(H39),IF(I39="","zur Prüfung","erledigt"),IF(AND(ISNUMBER(F39),ISNUMBER($G$6)),IF(F39&lt;$G$6,"überfällig","offen"),"offen")))</f>
      </c>
      <c r="K39" s="10">
        <f>IF(OR(B39="",NOT(ISNUMBER(F39))),"",IF(ISNUMBER(H39),IF(H39&gt;F39,H39-F39,""),IF(AND(ISNUMBER($G$6),$G$6&gt;F39),$G$6-F39,"")))</f>
      </c>
    </row>
    <row r="40" ht="20" customHeight="1" spans="1:11" x14ac:dyDescent="0.25">
      <c r="A40" s="10">
        <f>IF(B40="","",COUNTA($B$11:B40))</f>
      </c>
      <c r="B40" s="11"/>
      <c r="C40" s="11"/>
      <c r="D40" s="12"/>
      <c r="E40" s="13"/>
      <c r="F40" s="13"/>
      <c r="G40" s="12"/>
      <c r="H40" s="13"/>
      <c r="I40" s="12"/>
      <c r="J40" s="14">
        <f>IF(B40="","",IF(ISNUMBER(H40),IF(I40="","zur Prüfung","erledigt"),IF(AND(ISNUMBER(F40),ISNUMBER($G$6)),IF(F40&lt;$G$6,"überfällig","offen"),"offen")))</f>
      </c>
      <c r="K40" s="10">
        <f>IF(OR(B40="",NOT(ISNUMBER(F40))),"",IF(ISNUMBER(H40),IF(H40&gt;F40,H40-F40,""),IF(AND(ISNUMBER($G$6),$G$6&gt;F40),$G$6-F40,"")))</f>
      </c>
    </row>
    <row r="41" ht="20" customHeight="1" spans="1:11" x14ac:dyDescent="0.25">
      <c r="A41" s="10">
        <f>IF(B41="","",COUNTA($B$11:B41))</f>
      </c>
      <c r="B41" s="11"/>
      <c r="C41" s="11"/>
      <c r="D41" s="12"/>
      <c r="E41" s="13"/>
      <c r="F41" s="13"/>
      <c r="G41" s="12"/>
      <c r="H41" s="13"/>
      <c r="I41" s="12"/>
      <c r="J41" s="14">
        <f>IF(B41="","",IF(ISNUMBER(H41),IF(I41="","zur Prüfung","erledigt"),IF(AND(ISNUMBER(F41),ISNUMBER($G$6)),IF(F41&lt;$G$6,"überfällig","offen"),"offen")))</f>
      </c>
      <c r="K41" s="10">
        <f>IF(OR(B41="",NOT(ISNUMBER(F41))),"",IF(ISNUMBER(H41),IF(H41&gt;F41,H41-F41,""),IF(AND(ISNUMBER($G$6),$G$6&gt;F41),$G$6-F41,"")))</f>
      </c>
    </row>
    <row r="42" ht="20" customHeight="1" spans="1:11" x14ac:dyDescent="0.25">
      <c r="A42" s="10">
        <f>IF(B42="","",COUNTA($B$11:B42))</f>
      </c>
      <c r="B42" s="11"/>
      <c r="C42" s="11"/>
      <c r="D42" s="12"/>
      <c r="E42" s="13"/>
      <c r="F42" s="13"/>
      <c r="G42" s="12"/>
      <c r="H42" s="13"/>
      <c r="I42" s="12"/>
      <c r="J42" s="14">
        <f>IF(B42="","",IF(ISNUMBER(H42),IF(I42="","zur Prüfung","erledigt"),IF(AND(ISNUMBER(F42),ISNUMBER($G$6)),IF(F42&lt;$G$6,"überfällig","offen"),"offen")))</f>
      </c>
      <c r="K42" s="10">
        <f>IF(OR(B42="",NOT(ISNUMBER(F42))),"",IF(ISNUMBER(H42),IF(H42&gt;F42,H42-F42,""),IF(AND(ISNUMBER($G$6),$G$6&gt;F42),$G$6-F42,"")))</f>
      </c>
    </row>
    <row r="43" ht="20" customHeight="1" spans="1:11" x14ac:dyDescent="0.25">
      <c r="A43" s="10">
        <f>IF(B43="","",COUNTA($B$11:B43))</f>
      </c>
      <c r="B43" s="11"/>
      <c r="C43" s="11"/>
      <c r="D43" s="12"/>
      <c r="E43" s="13"/>
      <c r="F43" s="13"/>
      <c r="G43" s="12"/>
      <c r="H43" s="13"/>
      <c r="I43" s="12"/>
      <c r="J43" s="14">
        <f>IF(B43="","",IF(ISNUMBER(H43),IF(I43="","zur Prüfung","erledigt"),IF(AND(ISNUMBER(F43),ISNUMBER($G$6)),IF(F43&lt;$G$6,"überfällig","offen"),"offen")))</f>
      </c>
      <c r="K43" s="10">
        <f>IF(OR(B43="",NOT(ISNUMBER(F43))),"",IF(ISNUMBER(H43),IF(H43&gt;F43,H43-F43,""),IF(AND(ISNUMBER($G$6),$G$6&gt;F43),$G$6-F43,"")))</f>
      </c>
    </row>
    <row r="44" ht="20" customHeight="1" spans="1:11" x14ac:dyDescent="0.25">
      <c r="A44" s="10">
        <f>IF(B44="","",COUNTA($B$11:B44))</f>
      </c>
      <c r="B44" s="11"/>
      <c r="C44" s="11"/>
      <c r="D44" s="12"/>
      <c r="E44" s="13"/>
      <c r="F44" s="13"/>
      <c r="G44" s="12"/>
      <c r="H44" s="13"/>
      <c r="I44" s="12"/>
      <c r="J44" s="14">
        <f>IF(B44="","",IF(ISNUMBER(H44),IF(I44="","zur Prüfung","erledigt"),IF(AND(ISNUMBER(F44),ISNUMBER($G$6)),IF(F44&lt;$G$6,"überfällig","offen"),"offen")))</f>
      </c>
      <c r="K44" s="10">
        <f>IF(OR(B44="",NOT(ISNUMBER(F44))),"",IF(ISNUMBER(H44),IF(H44&gt;F44,H44-F44,""),IF(AND(ISNUMBER($G$6),$G$6&gt;F44),$G$6-F44,"")))</f>
      </c>
    </row>
    <row r="45" ht="20" customHeight="1" spans="1:11" x14ac:dyDescent="0.25">
      <c r="A45" s="10">
        <f>IF(B45="","",COUNTA($B$11:B45))</f>
      </c>
      <c r="B45" s="11"/>
      <c r="C45" s="11"/>
      <c r="D45" s="12"/>
      <c r="E45" s="13"/>
      <c r="F45" s="13"/>
      <c r="G45" s="12"/>
      <c r="H45" s="13"/>
      <c r="I45" s="12"/>
      <c r="J45" s="14">
        <f>IF(B45="","",IF(ISNUMBER(H45),IF(I45="","zur Prüfung","erledigt"),IF(AND(ISNUMBER(F45),ISNUMBER($G$6)),IF(F45&lt;$G$6,"überfällig","offen"),"offen")))</f>
      </c>
      <c r="K45" s="10">
        <f>IF(OR(B45="",NOT(ISNUMBER(F45))),"",IF(ISNUMBER(H45),IF(H45&gt;F45,H45-F45,""),IF(AND(ISNUMBER($G$6),$G$6&gt;F45),$G$6-F45,"")))</f>
      </c>
    </row>
    <row r="46" ht="20" customHeight="1" spans="1:11" x14ac:dyDescent="0.25">
      <c r="A46" s="10">
        <f>IF(B46="","",COUNTA($B$11:B46))</f>
      </c>
      <c r="B46" s="11"/>
      <c r="C46" s="11"/>
      <c r="D46" s="12"/>
      <c r="E46" s="13"/>
      <c r="F46" s="13"/>
      <c r="G46" s="12"/>
      <c r="H46" s="13"/>
      <c r="I46" s="12"/>
      <c r="J46" s="14">
        <f>IF(B46="","",IF(ISNUMBER(H46),IF(I46="","zur Prüfung","erledigt"),IF(AND(ISNUMBER(F46),ISNUMBER($G$6)),IF(F46&lt;$G$6,"überfällig","offen"),"offen")))</f>
      </c>
      <c r="K46" s="10">
        <f>IF(OR(B46="",NOT(ISNUMBER(F46))),"",IF(ISNUMBER(H46),IF(H46&gt;F46,H46-F46,""),IF(AND(ISNUMBER($G$6),$G$6&gt;F46),$G$6-F46,"")))</f>
      </c>
    </row>
    <row r="47" ht="20" customHeight="1" spans="1:11" x14ac:dyDescent="0.25">
      <c r="A47" s="10">
        <f>IF(B47="","",COUNTA($B$11:B47))</f>
      </c>
      <c r="B47" s="11"/>
      <c r="C47" s="11"/>
      <c r="D47" s="12"/>
      <c r="E47" s="13"/>
      <c r="F47" s="13"/>
      <c r="G47" s="12"/>
      <c r="H47" s="13"/>
      <c r="I47" s="12"/>
      <c r="J47" s="14">
        <f>IF(B47="","",IF(ISNUMBER(H47),IF(I47="","zur Prüfung","erledigt"),IF(AND(ISNUMBER(F47),ISNUMBER($G$6)),IF(F47&lt;$G$6,"überfällig","offen"),"offen")))</f>
      </c>
      <c r="K47" s="10">
        <f>IF(OR(B47="",NOT(ISNUMBER(F47))),"",IF(ISNUMBER(H47),IF(H47&gt;F47,H47-F47,""),IF(AND(ISNUMBER($G$6),$G$6&gt;F47),$G$6-F47,"")))</f>
      </c>
    </row>
    <row r="48" ht="20" customHeight="1" spans="1:11" x14ac:dyDescent="0.25">
      <c r="A48" s="10">
        <f>IF(B48="","",COUNTA($B$11:B48))</f>
      </c>
      <c r="B48" s="11"/>
      <c r="C48" s="11"/>
      <c r="D48" s="12"/>
      <c r="E48" s="13"/>
      <c r="F48" s="13"/>
      <c r="G48" s="12"/>
      <c r="H48" s="13"/>
      <c r="I48" s="12"/>
      <c r="J48" s="14">
        <f>IF(B48="","",IF(ISNUMBER(H48),IF(I48="","zur Prüfung","erledigt"),IF(AND(ISNUMBER(F48),ISNUMBER($G$6)),IF(F48&lt;$G$6,"überfällig","offen"),"offen")))</f>
      </c>
      <c r="K48" s="10">
        <f>IF(OR(B48="",NOT(ISNUMBER(F48))),"",IF(ISNUMBER(H48),IF(H48&gt;F48,H48-F48,""),IF(AND(ISNUMBER($G$6),$G$6&gt;F48),$G$6-F48,"")))</f>
      </c>
    </row>
    <row r="49" ht="20" customHeight="1" spans="1:11" x14ac:dyDescent="0.25">
      <c r="A49" s="10">
        <f>IF(B49="","",COUNTA($B$11:B49))</f>
      </c>
      <c r="B49" s="11"/>
      <c r="C49" s="11"/>
      <c r="D49" s="12"/>
      <c r="E49" s="13"/>
      <c r="F49" s="13"/>
      <c r="G49" s="12"/>
      <c r="H49" s="13"/>
      <c r="I49" s="12"/>
      <c r="J49" s="14">
        <f>IF(B49="","",IF(ISNUMBER(H49),IF(I49="","zur Prüfung","erledigt"),IF(AND(ISNUMBER(F49),ISNUMBER($G$6)),IF(F49&lt;$G$6,"überfällig","offen"),"offen")))</f>
      </c>
      <c r="K49" s="10">
        <f>IF(OR(B49="",NOT(ISNUMBER(F49))),"",IF(ISNUMBER(H49),IF(H49&gt;F49,H49-F49,""),IF(AND(ISNUMBER($G$6),$G$6&gt;F49),$G$6-F49,"")))</f>
      </c>
    </row>
    <row r="50" ht="20" customHeight="1" spans="1:11" x14ac:dyDescent="0.25">
      <c r="A50" s="10">
        <f>IF(B50="","",COUNTA($B$11:B50))</f>
      </c>
      <c r="B50" s="11"/>
      <c r="C50" s="11"/>
      <c r="D50" s="12"/>
      <c r="E50" s="13"/>
      <c r="F50" s="13"/>
      <c r="G50" s="12"/>
      <c r="H50" s="13"/>
      <c r="I50" s="12"/>
      <c r="J50" s="14">
        <f>IF(B50="","",IF(ISNUMBER(H50),IF(I50="","zur Prüfung","erledigt"),IF(AND(ISNUMBER(F50),ISNUMBER($G$6)),IF(F50&lt;$G$6,"überfällig","offen"),"offen")))</f>
      </c>
      <c r="K50" s="10">
        <f>IF(OR(B50="",NOT(ISNUMBER(F50))),"",IF(ISNUMBER(H50),IF(H50&gt;F50,H50-F50,""),IF(AND(ISNUMBER($G$6),$G$6&gt;F50),$G$6-F50,"")))</f>
      </c>
    </row>
  </sheetData>
  <mergeCells count="10">
    <mergeCell ref="A1:K1"/>
    <mergeCell ref="A2:K2"/>
    <mergeCell ref="A3:B3"/>
    <mergeCell ref="C3:D3"/>
    <mergeCell ref="B5:C5"/>
    <mergeCell ref="E5:F5"/>
    <mergeCell ref="B6:C6"/>
    <mergeCell ref="E6:F6"/>
    <mergeCell ref="B7:C7"/>
    <mergeCell ref="E8:F8"/>
  </mergeCells>
  <conditionalFormatting sqref="J11:J50">
    <cfRule type="cellIs" dxfId="4" priority="1" operator="equal">
      <formula>"überfällig"</formula>
    </cfRule>
    <cfRule type="cellIs" dxfId="5" priority="2" operator="equal">
      <formula>"zur Prüfung"</formula>
    </cfRule>
    <cfRule type="cellIs" dxfId="6" priority="3" operator="equal">
      <formula>"erledigt"</formula>
    </cfRule>
  </conditionalFormatting>
  <conditionalFormatting sqref="D11:D50">
    <cfRule type="cellIs" dxfId="7" priority="4" operator="equal">
      <formula>"wesentlich"</formula>
    </cfRule>
  </conditionalFormatting>
  <dataValidations count="1">
    <dataValidation type="list" allowBlank="1" showInputMessage="1" prompt="Wegen unwesentlicher Mängel kann die Abnahme nicht verweigert werden (§ 640 Abs. 1 BGB)." sqref="D11:D50">
      <formula1>"wesentlich,unwesentlich"</formula1>
    </dataValidation>
  </dataValidations>
  <printOptions horizontalCentered="1"/>
  <pageMargins left="0.5" right="0.5" top="0.6" bottom="0.7" header="0.3" footer="0.3"/>
  <pageSetup paperSize="9" orientation="landscape" fitToWidth="1" fitToHeight="0"/>
  <headerFooter>
    <oddFooter>&amp;L&amp;8Kostenlose Vorlage von teamspace · www.teamspace.de/vorlagen/ · Stand Oktober 2026&amp;R&amp;8Seite &amp;P von &amp;N</oddFooter>
  </headerFooter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7F00"/>
    <pageSetUpPr fitToPage="1"/>
  </sheetPr>
  <dimension ref="B1:B24"/>
  <sheetViews>
    <sheetView workbookViewId="0" showGridLines="0"/>
  </sheetViews>
  <sheetFormatPr defaultRowHeight="18" outlineLevelRow="0" outlineLevelCol="0" x14ac:dyDescent="55" customHeight="1"/>
  <cols>
    <col min="1" max="1" width="3" customWidth="1"/>
    <col min="2" max="2" width="100" customWidth="1"/>
  </cols>
  <sheetData>
    <row r="1" ht="30" customHeight="1" spans="2:2" x14ac:dyDescent="0.25">
      <c r="B1" s="15" t="s">
        <v>42</v>
      </c>
    </row>
    <row r="2" ht="30" customHeight="1" spans="2:2" x14ac:dyDescent="0.25">
      <c r="B2" s="16" t="s">
        <v>43</v>
      </c>
    </row>
    <row r="4" ht="20" customHeight="1" spans="2:2" x14ac:dyDescent="0.25">
      <c r="B4" s="17" t="s">
        <v>44</v>
      </c>
    </row>
    <row r="5" ht="16" customHeight="1" spans="2:2" x14ac:dyDescent="0.25">
      <c r="B5" s="16" t="s">
        <v>45</v>
      </c>
    </row>
    <row r="6" ht="29" customHeight="1" spans="2:2" x14ac:dyDescent="0.25">
      <c r="B6" s="16" t="s">
        <v>46</v>
      </c>
    </row>
    <row r="7" ht="29" customHeight="1" spans="2:2" x14ac:dyDescent="0.25">
      <c r="B7" s="16" t="s">
        <v>47</v>
      </c>
    </row>
    <row r="8" ht="16" customHeight="1" spans="2:2" x14ac:dyDescent="0.25">
      <c r="B8" s="16" t="s">
        <v>48</v>
      </c>
    </row>
    <row r="10" ht="20" customHeight="1" spans="2:2" x14ac:dyDescent="0.25">
      <c r="B10" s="17" t="s">
        <v>49</v>
      </c>
    </row>
    <row r="11" ht="29" customHeight="1" spans="2:2" x14ac:dyDescent="0.25">
      <c r="B11" s="16" t="s">
        <v>50</v>
      </c>
    </row>
    <row r="12" ht="29" customHeight="1" spans="2:2" x14ac:dyDescent="0.25">
      <c r="B12" s="16" t="s">
        <v>51</v>
      </c>
    </row>
    <row r="13" ht="29" customHeight="1" spans="2:2" x14ac:dyDescent="0.25">
      <c r="B13" s="16" t="s">
        <v>52</v>
      </c>
    </row>
    <row r="15" ht="20" customHeight="1" spans="2:2" x14ac:dyDescent="0.25">
      <c r="B15" s="17" t="s">
        <v>53</v>
      </c>
    </row>
    <row r="16" ht="43.5" customHeight="1" spans="2:2" x14ac:dyDescent="0.25">
      <c r="B16" s="16" t="s">
        <v>54</v>
      </c>
    </row>
    <row r="17" ht="29" customHeight="1" spans="2:2" x14ac:dyDescent="0.25">
      <c r="B17" s="16" t="s">
        <v>55</v>
      </c>
    </row>
    <row r="19" spans="2:2" x14ac:dyDescent="0.25">
      <c r="B19" s="17" t="s">
        <v>56</v>
      </c>
    </row>
    <row r="20" spans="2:2" x14ac:dyDescent="0.25">
      <c r="B20" s="18" t="s">
        <v>57</v>
      </c>
    </row>
    <row r="21" spans="2:2" x14ac:dyDescent="0.25">
      <c r="B21" s="18" t="s">
        <v>58</v>
      </c>
    </row>
    <row r="22" spans="2:2" x14ac:dyDescent="0.25">
      <c r="B22" s="18" t="s">
        <v>59</v>
      </c>
    </row>
    <row r="24" ht="30" customHeight="1" spans="2:2" x14ac:dyDescent="0.25">
      <c r="B24" s="19" t="s">
        <v>60</v>
      </c>
    </row>
  </sheetData>
  <hyperlinks>
    <hyperlink ref="B20" r:id="rId1"/>
    <hyperlink ref="B21" r:id="rId2"/>
    <hyperlink ref="B22" r:id="rId3"/>
  </hyperlinks>
  <printOptions horizontalCentered="1"/>
  <pageMargins left="0.5" right="0.5" top="0.6" bottom="0.7" header="0.3" footer="0.3"/>
  <pageSetup paperSize="9" orientation="portrait" fitToWidth="1" fitToHeight="0"/>
  <headerFooter>
    <oddFooter>&amp;L&amp;8Kostenlose Vorlage von teamspace · www.teamspace.de/vorlagen/ · Stand Oktober 2026&amp;R&amp;8Seite &amp;P von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Mängelliste</vt:lpstr>
      <vt:lpstr>Beispiel</vt:lpstr>
      <vt:lpstr>Anleitung</vt:lpstr>
    </vt:vector>
  </TitlesOfParts>
  <Company>5 POINT AG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teamspace (5 POINT AG)</dc:creator>
  <dc:title>Mängelliste zur Abnahme</dc:title>
  <dc:subject>Für Projekte, Software und Dienstleistungen: geprüfte Leistungen, Mängel mit Frist und das Ergebnis zum Ankreuzen.</dc:subject>
  <dc:description>Kostenlose Vorlage von www.teamspace.de, Stand Oktober 2026.</dc:description>
  <cp:keywords>Abnahmeprotokoll Vorlage, Vorlage, Excel</cp:keywords>
  <cp:category/>
  <cp:lastModifiedBy>teamspace</cp:lastModifiedBy>
  <dcterms:created xsi:type="dcterms:W3CDTF">2026-10-01T00:00:00Z</dcterms:created>
  <dcterms:modified xsi:type="dcterms:W3CDTF">2026-10-01T00:00:00Z</dcterms:modified>
</cp:coreProperties>
</file>